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1" activeTab="5"/>
  </bookViews>
  <sheets>
    <sheet name="MAYO 2017" sheetId="1" r:id="rId1"/>
    <sheet name="MAYO 2017-2" sheetId="2" r:id="rId2"/>
    <sheet name="MAYO 2017 - 3 PRESTACIÓN DE SER" sheetId="3" r:id="rId3"/>
    <sheet name="JUNIO 2017" sheetId="4" r:id="rId4"/>
    <sheet name="JUNIO 2017-2" sheetId="5" r:id="rId5"/>
    <sheet name="JUNIO 2017 - 3 PRESTACIÓN DE SE" sheetId="6" r:id="rId6"/>
  </sheets>
  <definedNames/>
  <calcPr fullCalcOnLoad="1"/>
</workbook>
</file>

<file path=xl/sharedStrings.xml><?xml version="1.0" encoding="utf-8"?>
<sst xmlns="http://schemas.openxmlformats.org/spreadsheetml/2006/main" count="568" uniqueCount="187">
  <si>
    <t>NUMERO PROCESO</t>
  </si>
  <si>
    <t>NUMERO 
CONTRATO</t>
  </si>
  <si>
    <t>TIPO DE CONTRATO</t>
  </si>
  <si>
    <t>NOMBRE CONTRATISTA</t>
  </si>
  <si>
    <t>CORREO INSTITUCIONAL</t>
  </si>
  <si>
    <t xml:space="preserve">TELEFONO 
</t>
  </si>
  <si>
    <t>FECHA DE NACIMIENTO PERS. NATURAL</t>
  </si>
  <si>
    <t>EDAD
AÑOS</t>
  </si>
  <si>
    <t>PAIS, DEPARTAMENTO Y CIUDAD NACIMIENTO CONTRATISTA</t>
  </si>
  <si>
    <t>EXPERIENCIA LABORAL Y PROFESIONAL</t>
  </si>
  <si>
    <t>OBJETO DEL PROCESO</t>
  </si>
  <si>
    <t>TIPO DE GASTO</t>
  </si>
  <si>
    <t>PROYECTO</t>
  </si>
  <si>
    <t>RUBRO</t>
  </si>
  <si>
    <t>VALOR CONTRATACIÓN</t>
  </si>
  <si>
    <t>PLAZO DE EJECUCIÓN</t>
  </si>
  <si>
    <t>DATOS DE ADJUDICACIÓN</t>
  </si>
  <si>
    <t>CONTRATO DE PRESTACION DE SERVICIOS PROFESIONALES Y DE APOYO A LA GESTION</t>
  </si>
  <si>
    <t>1 1. Inversión</t>
  </si>
  <si>
    <t>1009-185</t>
  </si>
  <si>
    <t>3-3-1-15-07-42-1009-185</t>
  </si>
  <si>
    <t>1 1. Días</t>
  </si>
  <si>
    <t>1008-127</t>
  </si>
  <si>
    <t>3-3-1-15-01-11-1008-127</t>
  </si>
  <si>
    <t>CONVENIO DE ASOCIACION</t>
  </si>
  <si>
    <t>NO APLICA</t>
  </si>
  <si>
    <t>1011-125</t>
  </si>
  <si>
    <t>3-3-1-15-01-11-1011-125</t>
  </si>
  <si>
    <t>CONTRATO INTERADMINISTRATIVO</t>
  </si>
  <si>
    <t>2 2. Funcionamiento</t>
  </si>
  <si>
    <t>FUNCIONAMIENTO</t>
  </si>
  <si>
    <t>1008-126</t>
  </si>
  <si>
    <t>3-3-1-15-01-11-1008-126</t>
  </si>
  <si>
    <t>1007-192</t>
  </si>
  <si>
    <t>3-3-1-15-07-44-1007-192</t>
  </si>
  <si>
    <t>1137-157</t>
  </si>
  <si>
    <t>3-3-1-15-03-25-1137-157</t>
  </si>
  <si>
    <t>COLOMBIA, CUNDINAMARCA, BOGOTA</t>
  </si>
  <si>
    <t>CONTRATO DE SUMINISTRO</t>
  </si>
  <si>
    <t>PRESTACION DE SERVICIOS</t>
  </si>
  <si>
    <t>3-1-2-02-05-01-0000-00</t>
  </si>
  <si>
    <t>GRUPO LOS LAGOS S.A.S</t>
  </si>
  <si>
    <t>papelerialagos@gmail.com</t>
  </si>
  <si>
    <t>TEATRO R 101</t>
  </si>
  <si>
    <t>teatro101@yahoo.com</t>
  </si>
  <si>
    <t>UNIVERSIDAD PEDAGÓGICA NACIONAL</t>
  </si>
  <si>
    <t>informacion_upn@pedagogia.edu.co</t>
  </si>
  <si>
    <t xml:space="preserve">NO DE PROCESO </t>
  </si>
  <si>
    <t>No DE CONTRATO</t>
  </si>
  <si>
    <t>No CONTRATO</t>
  </si>
  <si>
    <t>NOMBRE DE CONTRATISTA</t>
  </si>
  <si>
    <t>proimagenes@proimagenescolombia.com</t>
  </si>
  <si>
    <t>4 4. Otro</t>
  </si>
  <si>
    <t>COMPRAVENTA</t>
  </si>
  <si>
    <t>MINIMA CUANTIA</t>
  </si>
  <si>
    <t>SCRD-LP-005-001-2017</t>
  </si>
  <si>
    <t>CONTRATO DE CONCESION</t>
  </si>
  <si>
    <t>FUNDACION INTERNACIONAL DE PEDAGOGIA CONCEPTUAL ALBERTO MERANI</t>
  </si>
  <si>
    <t>licitaciones@albertomerani.org</t>
  </si>
  <si>
    <t>OTORGAR LA OPERACIÓN Y EXPLOTACIÓN DE LA RED DISTRITAL DE BIBLIOTECAS PÚBLICAS DE BOGOTÁ - BIBLIORED-, DE CONFORMIDAD CON LOS ESTUDIOS PREVIOS, EL PLIEGO DE CONDICIONES, SUS ANEXOS TÉCNICOS, LAS ADENDAS, LA PROPUESTA Y DEMÁS DOCUMENTOS DEL PROCESO DE SELE</t>
  </si>
  <si>
    <t>CAJA DE COMPENSACION FAMILIAR - COMPENSAR</t>
  </si>
  <si>
    <t>jojedar@compensar.com</t>
  </si>
  <si>
    <t>PRESTAR LOS SERVICIOS PROFESIONALES DE APOYO A LA GESTIÓN PARA EL DESARROLLO DE LOS PLANES Y PROGRAMAS INSTITUCIONALES DIRIGIDOS A LOS FUNCIONARIOS DE LA SECRETARÍA DISTRITAL DE CULTURA, RECREACIÓN Y DEPORTE, DE CONFORMIDAD CON EL ANEXO TÉCNICO DE LA INVI</t>
  </si>
  <si>
    <t>PAUL BROMBERG ZILBERSTEIN</t>
  </si>
  <si>
    <t>Metafora_99@yahoo.com</t>
  </si>
  <si>
    <t>FÍSICO, CON MAESTRÍA EN FÍSICA (BIOFÍSICA), MAESTRÍA EN CIENCIAS POLÍTICAS, CON EXPERIENCIA DE 39 AÑOS Y 7 MESES.</t>
  </si>
  <si>
    <t>EL CONTRATISTA SE COMPROMETE CON LA SECRETARÍA A PRESTAR LOS SERVICIOS PROFESIONALES PARA ACOMPAÑAR A LA DIRECCIÓN DE CULTURA CIUDADANA EN LA PREPARACIÓN Y PRCESAMIENTO DE INFORMACIÓN DE LA ENCUESTA BIENAL DE CULTURAS 2017, DE CONFORMIDAD CON EL ANEXO TÉC</t>
  </si>
  <si>
    <t>SCRD-MIC-001-004-2017</t>
  </si>
  <si>
    <t>GPS ELECTRONICS LTDA</t>
  </si>
  <si>
    <t>electronicsltda@hotmail.com</t>
  </si>
  <si>
    <t>REALIZAR EL MANTENIMIENTO PREVENTIVO, CORRECTIVO DE LAS MOTOBOMBAS Y TANQUES DE AGUA DE PROPIEDAD DE LA SECRETARÍA DISTRITAL DE CULTURA, RECREACIÓN Y DEPORTE.</t>
  </si>
  <si>
    <t>CONVENIO INTERADMINISTRATIVO</t>
  </si>
  <si>
    <t>AUNAR ESFUERZOS TÉCNICOS, ADMINISTRATIVOS Y ACADÉMICOS PARA LA CULMINACIÓN DEL PROCESO DE PROFESIONALIZACIÓN DE LOS AGENTES CULTURALES Y ARTÍSTICOS RESIDENTES EN EL DISTRITO CAPITAL, SECTOR CULTURA RECREACIÓN Y DEPORTE, MATRICULADOS COMO ESTUDIANTES A PAR</t>
  </si>
  <si>
    <t>JUAN CARLOS ROZO PEREZ</t>
  </si>
  <si>
    <t>juancho7012@gmail.com</t>
  </si>
  <si>
    <t>BACHILLER, CON EXPERIENCIA DE 12 AÑOS Y 9 MESES.</t>
  </si>
  <si>
    <t>EL CONTRATISTA SE COMPROMETE CON LA SECRETARÍA A PRESTAR SERVICIOS DE APOYO A LA SUBDIRECCIÓN OBSERVATORIO DE CULTURAS EN LAS ACTIVIDADES RELACIONADAS CON LA APLICACIÓN, VERIFICACIÓN Y PROCESAMIENTO DE LA INFORMACIÓN DE LA ENCUESTA BIENAL DE CULTURARA 201</t>
  </si>
  <si>
    <t>SCRD-MIC-001-007-2017</t>
  </si>
  <si>
    <t>CAR SCANNERS S.A.S.</t>
  </si>
  <si>
    <t>carscanners@outlook.com</t>
  </si>
  <si>
    <t>MANTENIMIENTO PREVENTIVO, CORRECTIVO DEL VEHÍCULO DE PROPIEDAD DE LA SECRETARÍA DISTRITAL DE CULTURA, RECREACIÓN Y DEPORTE.</t>
  </si>
  <si>
    <t>AUNAR ESFUERZOS TÉCNICOS, ADMINISTRATIVOS Y FINANCIEROS, QUE APORTEN A LA SOSTENIBILIDAD DEL HÁBITAT Y LA CONVIVENCIA POR PARTE DE LOS HABITANTES DE LOS PROYECTOS DE VIVIENDA DE INTERÉS PRIORITARIO Y SOCIAL PRIORIZADOS POR LA SECRETARÍA DISTRITAL DEL HÁBI</t>
  </si>
  <si>
    <t>JONATHAN DE JESÚS PATIÑO RICO</t>
  </si>
  <si>
    <t>jonpatin@gmail.com</t>
  </si>
  <si>
    <t>INGENIERO DE SISTEMAS, CON ESPECIALIZACIÓN EN CONSTRUCCIÓN DE SOFTWARE, CON EXPERIENCIA DE 11 AÑOS Y 7 MESES.</t>
  </si>
  <si>
    <t>PRESTAR LOS SERVICIOS PROFESIONALES A LA SECRETARÍA DE CULTURA, RECREACIÓN Y DEPORTE PARA DAR APOYO TÉCNICO AL DESARROLLO INFORMÁTICO DEL SISTEMA DE PLANEACIÓN Y SEGUIMIENTO A LA INVERSIÓN, AJUSTÁNDOLO A NUEVOS REQUERIMIENTOS PARA CAPTURAR, PROCESAR Y ADM</t>
  </si>
  <si>
    <t>NAVGIS CORPORATION SAS</t>
  </si>
  <si>
    <t>sonia.olarte@navgis.com</t>
  </si>
  <si>
    <t>ADQUISICIÓN E INSTALACIÓN DE LICENCIA CELLCRYPT, DE CONFORMIDAD CON EL ANEXO TÉCNICO DE LA INVITACIÓN Y LA PROPUESTA PRESENTADA POR EL CONTRATISTA, DOCUMENTOS QUE FORMAN V PARTE INTEGRAL DEL CONTRATO. ALCANCE DEL OBJETO: LA LICENCIA CELLCRYPT DEBERÁ INSTA</t>
  </si>
  <si>
    <t>sae@pedagogia.edu.co</t>
  </si>
  <si>
    <t>REALIZAR LA INTERVENTORÍA TÉCNICA Y ADMINISTRATIVA DE LOS PROYECTOS GANADORES EN EL PROGRAMA DISTRITAL DE APOYOS CONCERTADOS 2017, ASÍ COMO ELABORAR UN DOCUMENTO ACADÉMICO QUE APORTE AL CONOCIMIENTO DE DICHO PROGRAMA, DE CONFORMIDAD CON EL ANEXO TÉCNICO D</t>
  </si>
  <si>
    <t>FONDO MIXTO DE PROMOCION CINEMATOGRAFICA PROIMAGENES EN MOVIMIENTO</t>
  </si>
  <si>
    <t xml:space="preserve">AUNAR RECURSOS ECONÓMICOS, TÉCNICOS Y ADMINISTRATIVOS CON EL PROPÓSITO DE PROMOVER EL DESARROLLO DE LAS INDUSTRIAS CREATIVAS EN BOGOTÁ D.C., PARA DOTAR LOS SECTORES VINCULADOS AL CLÚSTER DE INDUSTRIAS CREATIVAS, DE INSTRUMENTOS DE ESTÍMULO Y FACILITACIÓN </t>
  </si>
  <si>
    <t>CONTRATO DE APOYO</t>
  </si>
  <si>
    <t>CORPORACIÓN CULTURAL TERCER ACTO</t>
  </si>
  <si>
    <t>corporacionterceracto@hotmail.com</t>
  </si>
  <si>
    <t>APOYAR AL CONTRATISTA PARA LA REALIZACIÓN DEL PROYECTO: "VI FESTIVAL DE LA DIVERSIDAD "HACIENDONOS VISIBLES", PARA LA 'REALIZACIÓN DE ACTIVIDADES CULTURALES, ARTÍSTICAS, RECREATIVAS Y DEPORTIVAS EN LA CIUDAD DE BOGOTÁ, EN EL MARCO DEL PLAN DE DESARROLLO "</t>
  </si>
  <si>
    <t>FUNDACIÓN ARTERIA</t>
  </si>
  <si>
    <t>info@fundacionarteria.org</t>
  </si>
  <si>
    <t>AUNAR ESFUERZOS TÉCNICOS, FINANCIEROS Y ADMINISTRATIVOS ENTRE LA SECRETARÍA DE CULTURA, RECREACIÓN Y DEPORTE Y FUNDACIÓN ARTERIA PARA REALIZAR EL PROYECTO DE LA II FERIA DISTRITAL DEL MILLÓN, PLATAFORMA DE ARTE EMERGENTE, QUE CONTRIBUYE AL ESTÍMULO DE NUE</t>
  </si>
  <si>
    <t>AUNAR ESFUERZOS TÉCNICOS, FINANCIEROS ENTRE LA SECRETARIA DE CULTURA, RECREACIÓN Y DEPORTE, EL INSTITUTO DISTRITAL DE LAS ARTES Y TEATRO R101 PARA REALIZAR LA SEGUNDA EDICIÓN DE DISTRITO GRAFITI BOGOTÁ - ES UN ESPACIO PARA LA CREACIÓN, CIRCULACIÓN, DIFUSI</t>
  </si>
  <si>
    <t>FUNDACIÓN INDIEBO</t>
  </si>
  <si>
    <t>cvanmeerbeke@indiebo.co</t>
  </si>
  <si>
    <t>AUNAR ESFUERZOS ENTRE LA SECRETARÍA DISTRITAL DE CULTURA, RECREACIÓN Y DEPORTE, EL INSTITUTO DISTRITAL DE LAS ARTE Á Y LA FUNDACIÓN INDIEBO PARA LLEVAR A CABO EL PROYECTO, "FESTIVAL DE CINE INDEPENDIENTE DE BOGOTÁ-INDIEBO 2017" EN EL MARCO DEL PLAN DISTRI</t>
  </si>
  <si>
    <t>CORPORACIÓN CULTURAL INTERCOLOMBIA</t>
  </si>
  <si>
    <t>marianna@intercolombia.org</t>
  </si>
  <si>
    <t xml:space="preserve">AUNAR ESFUERZOS ENTRE LA SECRETARÍA DE CULTURA RECREACIÓN Y DEPORTE Y LA CORPORACIÓN CULTURAL INTERCOLOMBIA PARA DESARROLLAR EL PROYECTO "VI FESTIVAL INTERNACIONAL DE MÚSICA SACRA DE BOGOTÁ", CON EL FIN DE IMPULSAR UNA ACTIVIDAD DE INTERÉS PÚBLICO, EN EL </t>
  </si>
  <si>
    <t>FUNDACIÓN AMIGOS DEL TEATRO MAYOR</t>
  </si>
  <si>
    <t>hrangel@teatromayor.org</t>
  </si>
  <si>
    <t>AUNAR ESFUERZOS ENTRE LA SECRETARÍA, LA FUGA, EL IDARTES Y LA FUNDACIÓN AMIGOS DEL TEATRO MAYOR PARA ESTRUCTURAR Y DESARROLLAR EL PROYECTO DE NAVIDAD COMO INICIATIVA PÚBLICA QUE ARTICULA ACTORES PÚBLICOS Y PRIVADOS, EN EL MARCO DEL PLAN DE DESARROLLO BOGO</t>
  </si>
  <si>
    <t>FUNDACIÓN PATRIMONIO FÍLMICO COLOMBIANO</t>
  </si>
  <si>
    <t>alexandra.falla@patrimoniofilmico.org.co</t>
  </si>
  <si>
    <t>AUNAR ESFUERZOS ENTRE LA SECRETARÍA DE CULTURA, RECREACIÓN Y DEPORTE, EL INSTITUTO DISTRITAL DE LAS ARTES Y LA FUNDACIÓN PATRIMONIO FÍLMICO COLOMBIANO PARA DESARROLLAR EL PROYECTO "BOGOTÁ INTERNATIONAL FILM FESTIVAL BIFF" EN EL MARCO DEL PLAN DISTRITAL DE</t>
  </si>
  <si>
    <t>COLEGIO MAYOR DE NUESTRA SEÑORA DEL ROSARIO</t>
  </si>
  <si>
    <t>catalina.lleras@urosario.edu.co</t>
  </si>
  <si>
    <t>AUNAR ESFUERZOS TÉCNICOS, ADMINISTRATIVOS Y FINANCIEROS, PARA EL DESARROLLO DE UNA ESTRATEGIA DE ACOMPAÑAMIENTO, QUE INTEGRE EL PODER TRANSFORMADOR DEL ARTE Y LA CULTURA EN LOS TERRITORIOS PRIORIZADOS, QUE APORTE AL DESARROLLO DE CAPACIDADES COLECTIVAS, L</t>
  </si>
  <si>
    <t>CORPORACIÓN ESCUELA DE FORMACIÓN ARTÍSTICA Y CULTURAL REDANZA</t>
  </si>
  <si>
    <t>redanzahiphop@gmail.com</t>
  </si>
  <si>
    <t>APOYAR AL CONTRATISTA PARA LA REALIZACIÓN DEL PROYECTO: DENOMINADO “PROCESO CASAS DE LA CULTURA SUBA ARTÍSTICA Y CULTURAL”, PARA LA REALIZACIÓN DE ACTIVIDADES CULTURALES, ARTÍSTICAS, RECREATIVAS Y DEPORTIVAS EN LA CIUDAD DE BOGOTÁ, EN EL MARCO DEL PLAN DE</t>
  </si>
  <si>
    <t>2 2. Funcionamiento Y 1 1. Inversión</t>
  </si>
  <si>
    <t>FUNCIONAMIENTO E INVERSIÓN 1007-192</t>
  </si>
  <si>
    <t>987-156</t>
  </si>
  <si>
    <t>997-124</t>
  </si>
  <si>
    <t>3-1-2-02-09-01-0000-00
3-1-1-02-03-01-0000-00
3-1-2-02-10-00-0000-00
3-1-2-02-11-00-0000-00
3-1-2-02-12-00-0000-00
3-3-1-15-07-44-1007-192</t>
  </si>
  <si>
    <t>3-3-1-15-03-25-0987-156</t>
  </si>
  <si>
    <t>3-1-2-01-03-00-0000-00
3-1-2-02-05-01-0000-00</t>
  </si>
  <si>
    <t>3-1-2-01-02-00-0000-00</t>
  </si>
  <si>
    <t>UNIDAD PALZO DE EJECUCIÓN</t>
  </si>
  <si>
    <t>LICITACION PUBLICA</t>
  </si>
  <si>
    <t>CONTRATACION DIRECTA</t>
  </si>
  <si>
    <t>SCRD-SASI-001-003-2017</t>
  </si>
  <si>
    <t>SCRD-MIC-008-008-2017</t>
  </si>
  <si>
    <t>SCRD-SASI-001-002-2017</t>
  </si>
  <si>
    <t>SCRD-MIC-001-009-2017</t>
  </si>
  <si>
    <t>SCRD-SAMC-001-006-2017</t>
  </si>
  <si>
    <t>UNIÓN TEMPORAL SCRD - SC/C2017</t>
  </si>
  <si>
    <t>EDWARD ALFARO SANCHEZ MOSQUERA</t>
  </si>
  <si>
    <t>INFORMACIÓN DE MEDIOS PARA COLOMBIA S.A.S.</t>
  </si>
  <si>
    <t>MAVETRANS S.A.S.</t>
  </si>
  <si>
    <t>FABIO HERNAN OSORIO VILLADA</t>
  </si>
  <si>
    <t>CABILDO INDÍGENA DE LA COMUNIDAD INGA DE BOGOTÁ</t>
  </si>
  <si>
    <t>INSTITUTO DISTRITAL PARA LA PROTECCIÓN DE LA NIÑEZ Y LA JUVENTUD - IDIPRON</t>
  </si>
  <si>
    <t>PROYECTOS ESPECIALES INGIENERIA S.A.S.</t>
  </si>
  <si>
    <t>ASOCIACION PARA EL DESARROLLO SOCIAL CULTURAL RECREODEPORTIVO Y COMUNITARIO AMAYAT</t>
  </si>
  <si>
    <t>ESRI COLOMBIA SAS</t>
  </si>
  <si>
    <t>CLAUDIA YOHANA CARVAJAL BAUTISTA</t>
  </si>
  <si>
    <t>FUNDACIÓN PARCELA CULTURAL CAMPESINA</t>
  </si>
  <si>
    <t>FONDO ROTATORIO DEL DEPARTAMENTO ADMINISTRATIVO NACIONAL DE ESTADÍSTICA</t>
  </si>
  <si>
    <t>coordinadoracomercial@cooviam.com</t>
  </si>
  <si>
    <t>edwsanc@gmail.com</t>
  </si>
  <si>
    <t>administrativo@infomedioscol.com</t>
  </si>
  <si>
    <t>gerencia@mavetrans.com</t>
  </si>
  <si>
    <t>osoriofabio1969@gmail.com</t>
  </si>
  <si>
    <t>Cabildoingabogotadc@gmail.com</t>
  </si>
  <si>
    <t>submetodosoperativo@idipron.gov.co</t>
  </si>
  <si>
    <t>gerencia1@peipower.vom</t>
  </si>
  <si>
    <t>amayta16@gmail.com</t>
  </si>
  <si>
    <t>crc@esri.co</t>
  </si>
  <si>
    <t>cjcarvajalb@gmail.com</t>
  </si>
  <si>
    <t>parcelaculturalcampesina@gmail.com</t>
  </si>
  <si>
    <t>gespanag@dane.gov.co</t>
  </si>
  <si>
    <t>PROFESIONAL EN CIENCIA DE LA INFORMACIÓN Y LA DOCUMENTACIÓN, BIBLIOTECOLOGÍA, ARCHIVÍSTICA Y DOCUMENTACIÓN, ESPECIALISTA EN SISTEMAS DE INFORMACIÓN Y GERNECIA DE DOCUMENTOS, ESPECIALISTA EN GERENCIA DE PROYECTOS, ESPECIALISTA EN GERENCIA EDUCATIVA, CON MAESTRÍA EN ARCHIVOS, GESTIÓN DE DOCUMENTOS Y CONTIN, CON EXPERIENCIA DE 10 AÑOS Y 1 MES.</t>
  </si>
  <si>
    <t>INGENIERO EN ELECTRONICA Y TELECOMUNICACIONES, CON MAESTRÍA EN ADMINISTRACIÓN, CON EXPERIENCIA DE 24 AÑOS Y 11 MESES.</t>
  </si>
  <si>
    <t>COLOMBIA, SANTANDER, SAN ANDRÉS</t>
  </si>
  <si>
    <t>ESTADÍSTICO, CON EXPERIENCIA DE 10 AÑOS Y 4 MESES.</t>
  </si>
  <si>
    <t>EL CONTRATISTA SE COMPROMETE CON LA SECRETARÍA A PRESTAR EL SERVICIO INTEGRAL DE VIGILANCIA Y SEGURIDAD PRIVADA PARA LAS SEDES DE LA SECRETARÍA DISTRITAL DE CULTURA, RECREACIÓN Y DEPORTE, DE CONFORMIDAD CON LOS ESTUDIOS PREVIOS, EL PLIEGO DE CONDICIONES Y LA PROPUESTA, DOCUMENTOS QUE FORMAN PARTE INTEGRAL DEL CONTRATO.</t>
  </si>
  <si>
    <t>ORGANIZAR Y REALIZAR EL PROCESO DE CONSULTA CIUDADANA PARA LA FORMULACIÓN DE LA POLÍTICA PÚBLICA DE CULTURA CIUDADANA, DE CONFORMIDAD CON LOS LINEAMIENTOS ESTABLECIDOS POR LA SECRETARÍA DISTRITAL DE CULTURA, RECREACIÓN Y DEPORTE.</t>
  </si>
  <si>
    <t>PRESTAR CON PLENA AUTONOMÍA TÉCNICA Y ADMINISTRATIVA LOS SERVICIOS PROFESIONALES PARA LA ELABORACIÓN DE LAS TABLAS DE RETENCIÓN DOCUMENTAL Y OTROS INSTRUMENTOS ARCHIVÍSTICOS, ACORDES CON EL REDISEÑO INSTITUCIONAL DE LA SECRETARÍA DISTRITAL DE CULTURA, RECREACIÓN Y DEPORTE, DE CONFORMIDAD CON EL ANEXO TÉCNICO DE LA INVITACIÓN Y LA PROPUESTA PRESENTADA POR EL CONTRATISTA, DOCUMENTOS QUE FORMAN PARTE INTEGRAL DEL CONTRATO.</t>
  </si>
  <si>
    <t>PRESTACIÓN DE SERVICIOS DE MONITOREO DE MEDIOS.</t>
  </si>
  <si>
    <t>EL CONTRATISTA SE COMPROMETE CON LA SECRETARÍA A PRESTAR EL SERVICIO INTEGRAL DE TRANSPORTE AUTOMOTOR TERRESTRE ESPECIAL, DE CONFORMIDAD CON LOS ESTUDIOS PREVIOS, EL PLIEGO DE CONDICIONES, LAS ADENDAS Y DEMÁS DOCUMENTOS DEL PROCESO Y LA PROPUESTA, DOCUMENTOS QUÉ FORMAR PARTE INTEGRAL DEL CONTRATO. ALCANCE DEL OBJETO: EL SERVICIO A CONTRATAR SE REALIZARÁ EN LA MODALIDAD DE TRANSPORTE PÚBLICO TERRESTRE AUTOMOTOR ESPECIAL Y CONSISTIRÁ EN DISPONER DEL TRANSPORTE PARA PERSONAL, EQUIPOS Y BIENES, A TODO COSTO, QUE INCLUYE: VEHÍCULOS, SEGUROS, COMBUSTIBLES, REPUESTOS, MANTENIMIENTO, PEAJES (CUANDO A ELLO HUBIERE LUGAR), PARQUEADEROS (CUANDO A ELLO HUBIERE LUGAR), CONDUCTOR (SALARIO, PRESTACIONES Y DOTACIÓN) Y CUALQUIER OTRO COSTO, DIRECTO E INDIRECTO, DERIVADO DEL SERVICIO.</t>
  </si>
  <si>
    <t>PRESTAR CON PLENA AUTONOMÍA TÉCNICA Y ADMINISTRATIVA LOS SERVICIOS PROFESIONALES PARA APOYAR LA IMPLEMENTACIÓN DE LA PRIMERA FASE DE LA METODOLOGÍA DE ARQUITECTURA EMPRESARIAL EN LA SECRETARÍA DISTRITAL DE CULTURA, RECREACIÓN Y DEPORTE, DE CONFORMIDAD CON EL ANEXO TÉCNICO DE LA INVITACIÓN Y LA PROPUESTA PRESENTADA POR LA CONTRATISTA, DOCUMENTOS QUE FORMAN PARTE INTEGRAL DEL CONTRATO.</t>
  </si>
  <si>
    <t>AUNAR ESFUERZOS TÉCNICOS, ADMINISTRATIVOS Y FINANCIEROS ENTRE LA SECRETARÍA DISTRITAL DE CULTURA RECREACIÓN Y DEPORTE Y EL CABILDO INDÍGENA DE LA COMUNIDAD INCA DE BOGOTÁ, PARA LA REALIZACIÓN DE LAS CEREMONIAS DE LOS PUEBLOS INDÍGENAS Y LA TERCERA FASE DE FORTALECIMIENTO Y VISIBILIZACIÓN DE LA LENGUA PROPIA DE LOS 14 PUEBLOS INDÍGENAS RESIDENTES EN BOGOTÁ.</t>
  </si>
  <si>
    <t>SUMINISTRO DE TÓNER E INSUMOS PARA IMPRESIÓN.</t>
  </si>
  <si>
    <t>AUNAR ESFUERZOS TÉCNICOS, ADMINISTRATIVOS Y FINANCIEROS CON EL FIN DE GENERAR ESTRATEGIAS PARA EL DESARROLLO DE ACTIVIDADES DE CORRESPONSABILIDAD CON LOS JÓVENES BENEFICIARIOS DEL IDIPRON, MEDIANTE ACTIVIDADES DE RECOLECCIÓN DE DATOS, SISTEMATIZACIÓN Y PROCESAMIENTO QUE PERMITA LA GENERACIÓN DE INFORMACIÓN ÚTIL PARA LA TOMA DE DECISIONES Y EL SEGUIMIENTO A POLÍTICAS Y PROYECTOS DE LA ADMINISTRACIÓN DISTRITAL.</t>
  </si>
  <si>
    <t>EL CONTRATISTA SE COMPROMETE CON LA SECRETARÍA A REALIZAR EL MANTENIMIENTO PREVENTIVO Y/O CORRECTIVO CON SUMINISTRO DE REPUESTOS DE LAS UPS DE PROPIEDAD DE LA SECRETARÍA DISIRITAL DE CULTURA RECREACIÓN Y DEPORTE, DE CONFORMIDAD CON LOS ESTUDIOS PREVIOS, EL PLIEGO DE CONDICIONES, LA PROPUESTA, DOCUMENTOS QUE FORMAN PARTE INTEGRAL DEL CONTRATO.</t>
  </si>
  <si>
    <t>APOYAR AL CONTRATISTA PARA LA REALIZACIÓN DE ACTIVIDADES CULTURALES, ARTÍSTICAS, Y/O RECREATIVAS Y DEPORTIVAS EN LA CIUDAD DE BOGOTÁ A TRAVÉS DE LA REALIZACIÓN DEL PROYECTO: “PROGRAMATE EN CASA VIVA 2017”, EN EL MARCO DEL PLAN DE DESARROLLO “BOGOTÁ MEJOR PARA TODOS, DE CONFORMIDAD CON EL PROYECTO PRESENTADO Y LA RESPECTIVA CONCERTACIÓN REALIZADA CON LA SECRETARÍA DISTRITAL DE CULTURA, RECREACIÓN Y DEPORTE”.</t>
  </si>
  <si>
    <t>EL CONTRATISTA SE COMPROMETE CON LA SECRETARIA A LA ACTUALIZACIÓN, SOPORTE, MANTENIMIENTO Y RENOVACIÓN DE LICENCIAS ARCGIS, DE CONFORMIDAD CON EL ANEXO TÉCNICO DE LA INVITACIÓN Y LA PROPUESTA PRESENTADA POR EL CONTRATISTA, DOCUMENTOS QUE FORMAN PARTE INTEGRAL DEL CONTRATO.</t>
  </si>
  <si>
    <t>PRESTAR SERVICIOS PROFESIONALES A LA SUBDIRECCIÓN OBSERVATORIO DE CULTURAS PARA APOYAR LA APLICACIÓN Y PROCESAMIENTO ESTADÍSTICO DE LA INFORMACIÓN RECOLECTADA EN LA ENCUESTA BIENAL DE CULTURAS 2017, DE CONFORMIDAD CON EL ANEXO TÉCNICO DE LA INVITACIÓN Y LA PROPUESTA PRESENTADA POR EL CONTRATISTA, DOCUMENTOS QUE FORMAN PARTE INTEGRAL DEL CONTRATO.</t>
  </si>
  <si>
    <t>APOYAR AL CONTRATISTA PARA LA REALIZACIÓN DE ACTIVIDADES CULTURALES, ARTÍSTICAS, Y/O RECREATIVAS Y DEPORTIVAS EN LA CIUDAD DE BOGOTÁ A TRAVÉS DE LA REALIZACIÓN DEL PROYECTO: “SUMAPAZ: CORREDOR ESTRATÉGICO DE CULTURA DE PAZ”, EN EL MARCO DEL PLAN DE DESARROLLO “BOGOTÁ MEJOR PARA TODOS, DE CONFORMIDAD CON EL PROYECTO PRESENTADO Y LA RESPECTIVA CONCERTACIÓN REALIZADA CON LA SECRETARÍA DISTRITAL DE CULTURA, RECREACIÓN Y DEPORTE”.</t>
  </si>
  <si>
    <t>AUNAR ESFUERZOS Y COOPERACIÓN TÉCNICA, ADMINISTRATIVA Y FINANCIERA, CON EL FIN DE DISEÑAR Y APLICAR LA ENCUESTA NACIONAL DE LECTURA, CON EL PROPÓSITO DE OBTENER INFORMACIÓN SOBRE COMPORTAMIENTO LECTOR Y LOS HÁBITOS DE LECTURA EN COLOMBIA INCLUYENDO LAS FORMAS DE LECTURA A TRAVÉS DEL USO DE LAS TECNOLOGÍAS DE LA INFORMACIÓN Y LAS COMUNICACIONES.</t>
  </si>
  <si>
    <t>FUNCIONAMIENTO E INVERSIÓN 1009-185</t>
  </si>
  <si>
    <t>3-1-1-02-03-01-0000-00
3-3-1-15-07-42-1009-185</t>
  </si>
  <si>
    <t>3-1-2-02-01-00-0000-00</t>
  </si>
  <si>
    <t>1016-157</t>
  </si>
  <si>
    <t>3-3-1-15-03-25-1016-157</t>
  </si>
  <si>
    <t>SELECCION ABREVIADA SUBASTA INVERSA</t>
  </si>
  <si>
    <t>SELECCION ABREVIADA POR MENOR CUANTIA</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</si>
</sst>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80A]#,##0;[Red]\-[$$-80A]#,##0"/>
    <numFmt numFmtId="165" formatCode="d&quot;. &quot;mmm&quot;. &quot;yyyy"/>
  </numFmts>
  <fonts count="50">
    <font>
      <sz val="10"/>
      <name val="Arial"/>
      <family val="2"/>
    </font>
    <font>
      <b/>
      <sz val="10"/>
      <color indexed="8"/>
      <name val="Arial"/>
      <family val="2"/>
    </font>
    <font>
      <sz val="10"/>
      <color indexed="9"/>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u val="single"/>
      <sz val="10"/>
      <color indexed="12"/>
      <name val="Arial"/>
      <family val="2"/>
    </font>
    <font>
      <b/>
      <sz val="12"/>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5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25"/>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thin"/>
      <right style="thin"/>
      <top style="thin"/>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40" fillId="33" borderId="1" applyNumberFormat="0" applyAlignment="0" applyProtection="0"/>
    <xf numFmtId="0" fontId="4" fillId="34"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42" fillId="3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37" borderId="0" applyNumberFormat="0" applyBorder="0" applyAlignment="0" applyProtection="0"/>
    <xf numFmtId="0" fontId="0" fillId="38" borderId="5" applyNumberFormat="0" applyFont="0" applyAlignment="0" applyProtection="0"/>
    <xf numFmtId="0" fontId="10" fillId="39" borderId="6" applyNumberFormat="0" applyAlignment="0" applyProtection="0"/>
    <xf numFmtId="9" fontId="0" fillId="0" borderId="0" applyFill="0" applyBorder="0" applyAlignment="0" applyProtection="0"/>
    <xf numFmtId="0" fontId="44" fillId="25" borderId="7"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39" fillId="0" borderId="9" applyNumberFormat="0" applyFill="0" applyAlignment="0" applyProtection="0"/>
    <xf numFmtId="0" fontId="49" fillId="0" borderId="10" applyNumberFormat="0" applyFill="0" applyAlignment="0" applyProtection="0"/>
    <xf numFmtId="0" fontId="3" fillId="0" borderId="0" applyNumberFormat="0" applyFill="0" applyBorder="0" applyAlignment="0" applyProtection="0"/>
  </cellStyleXfs>
  <cellXfs count="37">
    <xf numFmtId="0" fontId="0" fillId="0" borderId="0" xfId="0" applyAlignment="1">
      <alignment/>
    </xf>
    <xf numFmtId="0" fontId="12" fillId="0" borderId="0" xfId="0" applyFont="1" applyAlignment="1">
      <alignment horizontal="center"/>
    </xf>
    <xf numFmtId="0" fontId="12" fillId="0" borderId="11" xfId="0" applyFont="1" applyBorder="1" applyAlignment="1">
      <alignment horizontal="center"/>
    </xf>
    <xf numFmtId="0" fontId="12" fillId="0" borderId="11" xfId="0" applyFont="1" applyBorder="1" applyAlignment="1">
      <alignment/>
    </xf>
    <xf numFmtId="0" fontId="0" fillId="0" borderId="0" xfId="0" applyFont="1" applyAlignment="1">
      <alignment/>
    </xf>
    <xf numFmtId="0" fontId="1" fillId="40" borderId="12" xfId="0" applyFont="1" applyFill="1" applyBorder="1" applyAlignment="1" applyProtection="1">
      <alignment horizontal="center" vertical="center" wrapText="1"/>
      <protection/>
    </xf>
    <xf numFmtId="0" fontId="1" fillId="41" borderId="12" xfId="0" applyFont="1" applyFill="1" applyBorder="1" applyAlignment="1" applyProtection="1">
      <alignment horizontal="center" vertical="center" wrapText="1"/>
      <protection/>
    </xf>
    <xf numFmtId="0" fontId="1" fillId="41" borderId="12" xfId="0" applyFont="1" applyFill="1" applyBorder="1" applyAlignment="1">
      <alignment horizontal="center" wrapText="1"/>
    </xf>
    <xf numFmtId="0" fontId="0" fillId="40" borderId="12" xfId="0" applyFont="1" applyFill="1" applyBorder="1" applyAlignment="1">
      <alignment horizontal="center" vertical="center"/>
    </xf>
    <xf numFmtId="1" fontId="0" fillId="40" borderId="12" xfId="0" applyNumberFormat="1" applyFont="1" applyFill="1" applyBorder="1" applyAlignment="1">
      <alignment horizontal="center" vertical="center"/>
    </xf>
    <xf numFmtId="0" fontId="0" fillId="40" borderId="12" xfId="0" applyFont="1" applyFill="1" applyBorder="1" applyAlignment="1">
      <alignment horizontal="center" vertical="center" wrapText="1"/>
    </xf>
    <xf numFmtId="0" fontId="0" fillId="41" borderId="12" xfId="0" applyFont="1" applyFill="1" applyBorder="1" applyAlignment="1">
      <alignment horizontal="center" vertical="center" wrapText="1"/>
    </xf>
    <xf numFmtId="0" fontId="11" fillId="41" borderId="12" xfId="57" applyNumberFormat="1" applyFont="1" applyFill="1" applyBorder="1" applyAlignment="1" applyProtection="1">
      <alignment vertical="center"/>
      <protection/>
    </xf>
    <xf numFmtId="0" fontId="0" fillId="41" borderId="12" xfId="0" applyFont="1" applyFill="1" applyBorder="1" applyAlignment="1">
      <alignment vertical="center"/>
    </xf>
    <xf numFmtId="165" fontId="13" fillId="41" borderId="12" xfId="0" applyNumberFormat="1" applyFont="1" applyFill="1" applyBorder="1" applyAlignment="1">
      <alignment horizontal="center" vertical="center"/>
    </xf>
    <xf numFmtId="1" fontId="13" fillId="41" borderId="12" xfId="0" applyNumberFormat="1" applyFont="1" applyFill="1" applyBorder="1" applyAlignment="1">
      <alignment horizontal="center" vertical="center"/>
    </xf>
    <xf numFmtId="1" fontId="13" fillId="41" borderId="12" xfId="0" applyNumberFormat="1" applyFont="1" applyFill="1" applyBorder="1" applyAlignment="1">
      <alignment horizontal="left" vertical="center" wrapText="1"/>
    </xf>
    <xf numFmtId="0" fontId="0" fillId="41" borderId="12" xfId="0" applyFont="1" applyFill="1" applyBorder="1" applyAlignment="1">
      <alignment vertical="center" wrapText="1"/>
    </xf>
    <xf numFmtId="0" fontId="0" fillId="41" borderId="12" xfId="0" applyFont="1" applyFill="1" applyBorder="1" applyAlignment="1">
      <alignment horizontal="left" vertical="center" wrapText="1"/>
    </xf>
    <xf numFmtId="164" fontId="0" fillId="41" borderId="12" xfId="0" applyNumberFormat="1" applyFont="1" applyFill="1" applyBorder="1" applyAlignment="1">
      <alignment horizontal="right" vertical="center"/>
    </xf>
    <xf numFmtId="0" fontId="0" fillId="41" borderId="12" xfId="0" applyFont="1" applyFill="1" applyBorder="1" applyAlignment="1">
      <alignment horizontal="center" vertical="center"/>
    </xf>
    <xf numFmtId="0" fontId="0" fillId="41" borderId="12" xfId="0" applyFill="1" applyBorder="1" applyAlignment="1">
      <alignment vertical="center"/>
    </xf>
    <xf numFmtId="164" fontId="0" fillId="41" borderId="12" xfId="0" applyNumberFormat="1" applyFont="1" applyFill="1" applyBorder="1" applyAlignment="1">
      <alignment horizontal="right" vertical="center" wrapText="1"/>
    </xf>
    <xf numFmtId="0" fontId="0" fillId="0" borderId="12"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2" xfId="0" applyFont="1" applyFill="1" applyBorder="1" applyAlignment="1">
      <alignment vertical="center"/>
    </xf>
    <xf numFmtId="165" fontId="13" fillId="0" borderId="12" xfId="0" applyNumberFormat="1" applyFont="1" applyFill="1" applyBorder="1" applyAlignment="1">
      <alignment horizontal="center" vertical="center"/>
    </xf>
    <xf numFmtId="0" fontId="0" fillId="0" borderId="12" xfId="0" applyFont="1" applyFill="1" applyBorder="1" applyAlignment="1">
      <alignment vertical="center" wrapText="1"/>
    </xf>
    <xf numFmtId="0" fontId="0" fillId="0" borderId="12" xfId="0" applyFont="1" applyFill="1" applyBorder="1" applyAlignment="1">
      <alignment horizontal="left" vertical="center" wrapText="1"/>
    </xf>
    <xf numFmtId="164" fontId="0" fillId="0" borderId="12" xfId="0" applyNumberFormat="1" applyFont="1" applyFill="1" applyBorder="1" applyAlignment="1">
      <alignment horizontal="right" vertical="center"/>
    </xf>
    <xf numFmtId="1" fontId="0" fillId="0" borderId="12" xfId="0" applyNumberFormat="1" applyFont="1" applyFill="1" applyBorder="1" applyAlignment="1">
      <alignment horizontal="center" vertical="center"/>
    </xf>
    <xf numFmtId="0" fontId="11" fillId="0" borderId="12" xfId="57" applyFont="1" applyFill="1" applyBorder="1" applyAlignment="1">
      <alignment vertical="center"/>
    </xf>
    <xf numFmtId="0" fontId="0" fillId="0" borderId="12" xfId="0" applyFont="1" applyBorder="1" applyAlignment="1">
      <alignment vertical="center" wrapText="1"/>
    </xf>
    <xf numFmtId="1" fontId="13" fillId="0" borderId="12" xfId="0" applyNumberFormat="1" applyFont="1" applyFill="1" applyBorder="1" applyAlignment="1">
      <alignment horizontal="center" vertical="center"/>
    </xf>
    <xf numFmtId="1" fontId="13" fillId="0" borderId="12"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ccent" xfId="33"/>
    <cellStyle name="Accent 1" xfId="34"/>
    <cellStyle name="Accent 2" xfId="35"/>
    <cellStyle name="Accent 3" xfId="36"/>
    <cellStyle name="Bad" xfId="37"/>
    <cellStyle name="Bueno" xfId="38"/>
    <cellStyle name="Cálculo" xfId="39"/>
    <cellStyle name="Celda de comprobación" xfId="40"/>
    <cellStyle name="Celda vinculada" xfId="41"/>
    <cellStyle name="Encabezado 1" xfId="42"/>
    <cellStyle name="Encabezado 4" xfId="43"/>
    <cellStyle name="Énfasis1" xfId="44"/>
    <cellStyle name="Énfasis2" xfId="45"/>
    <cellStyle name="Énfasis3" xfId="46"/>
    <cellStyle name="Énfasis4" xfId="47"/>
    <cellStyle name="Énfasis5" xfId="48"/>
    <cellStyle name="Énfasis6" xfId="49"/>
    <cellStyle name="Entrada" xfId="50"/>
    <cellStyle name="Error" xfId="51"/>
    <cellStyle name="Footnote" xfId="52"/>
    <cellStyle name="Good" xfId="53"/>
    <cellStyle name="Heading" xfId="54"/>
    <cellStyle name="Heading 1" xfId="55"/>
    <cellStyle name="Heading 2" xfId="56"/>
    <cellStyle name="Hyperlink" xfId="57"/>
    <cellStyle name="Followed Hyperlink" xfId="58"/>
    <cellStyle name="Incorrecto" xfId="59"/>
    <cellStyle name="Comma" xfId="60"/>
    <cellStyle name="Comma [0]" xfId="61"/>
    <cellStyle name="Currency" xfId="62"/>
    <cellStyle name="Currency [0]" xfId="63"/>
    <cellStyle name="Neutral" xfId="64"/>
    <cellStyle name="Notas" xfId="65"/>
    <cellStyle name="Note" xfId="66"/>
    <cellStyle name="Percent" xfId="67"/>
    <cellStyle name="Salida" xfId="68"/>
    <cellStyle name="Status" xfId="69"/>
    <cellStyle name="Text" xfId="70"/>
    <cellStyle name="Texto de advertencia" xfId="71"/>
    <cellStyle name="Texto explicativo" xfId="72"/>
    <cellStyle name="Título" xfId="73"/>
    <cellStyle name="Título 2" xfId="74"/>
    <cellStyle name="Título 3" xfId="75"/>
    <cellStyle name="Total" xfId="76"/>
    <cellStyle name="Warning"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citaciones@albertomerani.org" TargetMode="External" /><Relationship Id="rId2" Type="http://schemas.openxmlformats.org/officeDocument/2006/relationships/hyperlink" Target="mailto:jojedar@compensar.com" TargetMode="External" /><Relationship Id="rId3" Type="http://schemas.openxmlformats.org/officeDocument/2006/relationships/hyperlink" Target="mailto:Metafora_99@yahoo.com" TargetMode="External" /><Relationship Id="rId4" Type="http://schemas.openxmlformats.org/officeDocument/2006/relationships/hyperlink" Target="mailto:electronicsltda@hotmail.com" TargetMode="External" /><Relationship Id="rId5" Type="http://schemas.openxmlformats.org/officeDocument/2006/relationships/hyperlink" Target="mailto:informacion_upn@pedagogia.edu.co" TargetMode="External" /><Relationship Id="rId6" Type="http://schemas.openxmlformats.org/officeDocument/2006/relationships/hyperlink" Target="mailto:juancho7012@gmail.com" TargetMode="External" /><Relationship Id="rId7" Type="http://schemas.openxmlformats.org/officeDocument/2006/relationships/hyperlink" Target="mailto:carscanners@outlook.com" TargetMode="External" /><Relationship Id="rId8" Type="http://schemas.openxmlformats.org/officeDocument/2006/relationships/hyperlink" Target="mailto:teatro101@yahoo.com" TargetMode="External" /><Relationship Id="rId9" Type="http://schemas.openxmlformats.org/officeDocument/2006/relationships/hyperlink" Target="mailto:jonpatin@gmail.com" TargetMode="External" /><Relationship Id="rId10" Type="http://schemas.openxmlformats.org/officeDocument/2006/relationships/hyperlink" Target="mailto:sonia.olarte@navgis.com" TargetMode="External" /><Relationship Id="rId11" Type="http://schemas.openxmlformats.org/officeDocument/2006/relationships/hyperlink" Target="mailto:sae@pedagogia.edu.co" TargetMode="External" /><Relationship Id="rId12" Type="http://schemas.openxmlformats.org/officeDocument/2006/relationships/hyperlink" Target="mailto:proimagenes@proimagenescolombia.com" TargetMode="External" /><Relationship Id="rId13" Type="http://schemas.openxmlformats.org/officeDocument/2006/relationships/hyperlink" Target="mailto:corporacionterceracto@hotmail.com" TargetMode="External" /><Relationship Id="rId14" Type="http://schemas.openxmlformats.org/officeDocument/2006/relationships/hyperlink" Target="mailto:info@fundacionarteria.org" TargetMode="External" /><Relationship Id="rId15" Type="http://schemas.openxmlformats.org/officeDocument/2006/relationships/hyperlink" Target="mailto:teatro101@yahoo.com" TargetMode="External" /><Relationship Id="rId16" Type="http://schemas.openxmlformats.org/officeDocument/2006/relationships/hyperlink" Target="mailto:cvanmeerbeke@indiebo.co" TargetMode="External" /><Relationship Id="rId17" Type="http://schemas.openxmlformats.org/officeDocument/2006/relationships/hyperlink" Target="mailto:marianna@intercolombia.org" TargetMode="External" /><Relationship Id="rId18" Type="http://schemas.openxmlformats.org/officeDocument/2006/relationships/hyperlink" Target="mailto:hrangel@teatromayor.org" TargetMode="External" /><Relationship Id="rId19" Type="http://schemas.openxmlformats.org/officeDocument/2006/relationships/hyperlink" Target="mailto:alexandra.falla@patrimoniofilmico.org.co" TargetMode="External" /><Relationship Id="rId20" Type="http://schemas.openxmlformats.org/officeDocument/2006/relationships/hyperlink" Target="mailto:catalina.lleras@urosario.edu.co" TargetMode="External" /><Relationship Id="rId21" Type="http://schemas.openxmlformats.org/officeDocument/2006/relationships/hyperlink" Target="mailto:redanzahiphop@gmail.com" TargetMode="External" /><Relationship Id="rId2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coordinadoracomercial@cooviam.com" TargetMode="External" /><Relationship Id="rId2" Type="http://schemas.openxmlformats.org/officeDocument/2006/relationships/hyperlink" Target="mailto:sae@pedagogia.edu.co" TargetMode="External" /><Relationship Id="rId3" Type="http://schemas.openxmlformats.org/officeDocument/2006/relationships/hyperlink" Target="mailto:edwsanc@gmail.com" TargetMode="External" /><Relationship Id="rId4" Type="http://schemas.openxmlformats.org/officeDocument/2006/relationships/hyperlink" Target="mailto:administrativo@infomedioscol.com" TargetMode="External" /><Relationship Id="rId5" Type="http://schemas.openxmlformats.org/officeDocument/2006/relationships/hyperlink" Target="mailto:gerencia@mavetrans.com" TargetMode="External" /><Relationship Id="rId6" Type="http://schemas.openxmlformats.org/officeDocument/2006/relationships/hyperlink" Target="mailto:osoriofabio1969@gmail.com" TargetMode="External" /><Relationship Id="rId7" Type="http://schemas.openxmlformats.org/officeDocument/2006/relationships/hyperlink" Target="mailto:Cabildoingabogotadc@gmail.com" TargetMode="External" /><Relationship Id="rId8" Type="http://schemas.openxmlformats.org/officeDocument/2006/relationships/hyperlink" Target="mailto:papelerialagos@gmail.com" TargetMode="External" /><Relationship Id="rId9" Type="http://schemas.openxmlformats.org/officeDocument/2006/relationships/hyperlink" Target="mailto:submetodosoperativo@idipron.gov.co" TargetMode="External" /><Relationship Id="rId10" Type="http://schemas.openxmlformats.org/officeDocument/2006/relationships/hyperlink" Target="mailto:gerencia1@peipower.vom" TargetMode="External" /><Relationship Id="rId11" Type="http://schemas.openxmlformats.org/officeDocument/2006/relationships/hyperlink" Target="mailto:amayta16@gmail.com" TargetMode="External" /><Relationship Id="rId12" Type="http://schemas.openxmlformats.org/officeDocument/2006/relationships/hyperlink" Target="mailto:crc@esri.co" TargetMode="External" /><Relationship Id="rId13" Type="http://schemas.openxmlformats.org/officeDocument/2006/relationships/hyperlink" Target="mailto:cjcarvajalb@gmail.com" TargetMode="External" /><Relationship Id="rId14" Type="http://schemas.openxmlformats.org/officeDocument/2006/relationships/hyperlink" Target="mailto:parcelaculturalcampesina@gmail.com" TargetMode="External" /><Relationship Id="rId15" Type="http://schemas.openxmlformats.org/officeDocument/2006/relationships/hyperlink" Target="mailto:gespanag@dane.gov.co"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2"/>
  <sheetViews>
    <sheetView zoomScalePageLayoutView="0" workbookViewId="0" topLeftCell="A1">
      <selection activeCell="A1" sqref="A1:IV16384"/>
    </sheetView>
  </sheetViews>
  <sheetFormatPr defaultColWidth="11.57421875" defaultRowHeight="12.75"/>
  <cols>
    <col min="1" max="1" width="25.00390625" style="4" customWidth="1"/>
    <col min="2" max="2" width="14.421875" style="4" customWidth="1"/>
    <col min="3" max="3" width="40.140625" style="4" customWidth="1"/>
    <col min="4" max="4" width="35.57421875" style="4" customWidth="1"/>
    <col min="5" max="5" width="36.28125" style="4" customWidth="1"/>
    <col min="6" max="6" width="16.57421875" style="4" customWidth="1"/>
    <col min="7" max="7" width="24.28125" style="4" customWidth="1"/>
    <col min="8" max="8" width="11.57421875" style="4" customWidth="1"/>
    <col min="9" max="9" width="29.28125" style="4" customWidth="1"/>
    <col min="10" max="10" width="30.140625" style="4" customWidth="1"/>
    <col min="11" max="11" width="55.00390625" style="4" customWidth="1"/>
    <col min="12" max="12" width="18.28125" style="4" customWidth="1"/>
    <col min="13" max="13" width="19.00390625" style="4" customWidth="1"/>
    <col min="14" max="14" width="21.57421875" style="4" customWidth="1"/>
    <col min="15" max="15" width="21.28125" style="4" customWidth="1"/>
    <col min="16" max="16" width="17.8515625" style="4" customWidth="1"/>
    <col min="17" max="17" width="11.57421875" style="4" customWidth="1"/>
    <col min="18" max="18" width="24.00390625" style="4" bestFit="1" customWidth="1"/>
    <col min="19" max="16384" width="11.57421875" style="4" customWidth="1"/>
  </cols>
  <sheetData>
    <row r="1" spans="1:18" ht="38.25">
      <c r="A1" s="5" t="s">
        <v>0</v>
      </c>
      <c r="B1" s="5" t="s">
        <v>1</v>
      </c>
      <c r="C1" s="5" t="s">
        <v>2</v>
      </c>
      <c r="D1" s="5" t="s">
        <v>3</v>
      </c>
      <c r="E1" s="5" t="s">
        <v>4</v>
      </c>
      <c r="F1" s="5" t="s">
        <v>5</v>
      </c>
      <c r="G1" s="5" t="s">
        <v>6</v>
      </c>
      <c r="H1" s="5" t="s">
        <v>7</v>
      </c>
      <c r="I1" s="5" t="s">
        <v>8</v>
      </c>
      <c r="J1" s="5" t="s">
        <v>9</v>
      </c>
      <c r="K1" s="6" t="s">
        <v>10</v>
      </c>
      <c r="L1" s="6" t="s">
        <v>11</v>
      </c>
      <c r="M1" s="6" t="s">
        <v>12</v>
      </c>
      <c r="N1" s="6" t="s">
        <v>13</v>
      </c>
      <c r="O1" s="6" t="s">
        <v>14</v>
      </c>
      <c r="P1" s="6" t="s">
        <v>127</v>
      </c>
      <c r="Q1" s="6" t="s">
        <v>15</v>
      </c>
      <c r="R1" s="7" t="s">
        <v>16</v>
      </c>
    </row>
    <row r="2" spans="1:18" ht="76.5">
      <c r="A2" s="8" t="s">
        <v>55</v>
      </c>
      <c r="B2" s="9">
        <v>95</v>
      </c>
      <c r="C2" s="10" t="s">
        <v>56</v>
      </c>
      <c r="D2" s="11" t="s">
        <v>57</v>
      </c>
      <c r="E2" s="12" t="s">
        <v>58</v>
      </c>
      <c r="F2" s="13">
        <v>7433399</v>
      </c>
      <c r="G2" s="14" t="s">
        <v>25</v>
      </c>
      <c r="H2" s="15" t="s">
        <v>25</v>
      </c>
      <c r="I2" s="15" t="s">
        <v>25</v>
      </c>
      <c r="J2" s="16" t="s">
        <v>25</v>
      </c>
      <c r="K2" s="17" t="s">
        <v>59</v>
      </c>
      <c r="L2" s="17" t="s">
        <v>18</v>
      </c>
      <c r="M2" s="18" t="s">
        <v>26</v>
      </c>
      <c r="N2" s="13" t="s">
        <v>27</v>
      </c>
      <c r="O2" s="19">
        <f>18165200000+220700000</f>
        <v>18385900000</v>
      </c>
      <c r="P2" s="20" t="s">
        <v>21</v>
      </c>
      <c r="Q2" s="20">
        <v>245</v>
      </c>
      <c r="R2" s="21" t="s">
        <v>128</v>
      </c>
    </row>
    <row r="3" spans="1:18" ht="76.5">
      <c r="A3" s="8">
        <v>0</v>
      </c>
      <c r="B3" s="9">
        <v>96</v>
      </c>
      <c r="C3" s="10" t="s">
        <v>39</v>
      </c>
      <c r="D3" s="11" t="s">
        <v>60</v>
      </c>
      <c r="E3" s="12" t="s">
        <v>61</v>
      </c>
      <c r="F3" s="13">
        <v>4280666</v>
      </c>
      <c r="G3" s="14" t="s">
        <v>25</v>
      </c>
      <c r="H3" s="15" t="s">
        <v>25</v>
      </c>
      <c r="I3" s="15" t="s">
        <v>25</v>
      </c>
      <c r="J3" s="16" t="s">
        <v>25</v>
      </c>
      <c r="K3" s="17" t="s">
        <v>62</v>
      </c>
      <c r="L3" s="17" t="s">
        <v>119</v>
      </c>
      <c r="M3" s="18" t="s">
        <v>120</v>
      </c>
      <c r="N3" s="17" t="s">
        <v>123</v>
      </c>
      <c r="O3" s="19">
        <f>36400000+59616000+81120000+6000000+51093000+50000000</f>
        <v>284229000</v>
      </c>
      <c r="P3" s="20" t="s">
        <v>21</v>
      </c>
      <c r="Q3" s="20">
        <v>226</v>
      </c>
      <c r="R3" s="13" t="s">
        <v>129</v>
      </c>
    </row>
    <row r="4" spans="1:18" ht="76.5">
      <c r="A4" s="8">
        <v>0</v>
      </c>
      <c r="B4" s="9">
        <v>97</v>
      </c>
      <c r="C4" s="10" t="s">
        <v>17</v>
      </c>
      <c r="D4" s="11" t="s">
        <v>63</v>
      </c>
      <c r="E4" s="12" t="s">
        <v>64</v>
      </c>
      <c r="F4" s="13">
        <v>3150056</v>
      </c>
      <c r="G4" s="14">
        <v>19134</v>
      </c>
      <c r="H4" s="15">
        <f ca="1">(TODAY()-G4)/365</f>
        <v>65.22465753424657</v>
      </c>
      <c r="I4" s="15" t="s">
        <v>37</v>
      </c>
      <c r="J4" s="16" t="s">
        <v>65</v>
      </c>
      <c r="K4" s="17" t="s">
        <v>66</v>
      </c>
      <c r="L4" s="17" t="s">
        <v>18</v>
      </c>
      <c r="M4" s="18" t="s">
        <v>121</v>
      </c>
      <c r="N4" s="13" t="s">
        <v>124</v>
      </c>
      <c r="O4" s="19">
        <v>56771667</v>
      </c>
      <c r="P4" s="20" t="s">
        <v>21</v>
      </c>
      <c r="Q4" s="20">
        <v>234</v>
      </c>
      <c r="R4" s="13" t="s">
        <v>129</v>
      </c>
    </row>
    <row r="5" spans="1:18" ht="51">
      <c r="A5" s="8" t="s">
        <v>67</v>
      </c>
      <c r="B5" s="9">
        <v>98</v>
      </c>
      <c r="C5" s="10" t="s">
        <v>39</v>
      </c>
      <c r="D5" s="11" t="s">
        <v>68</v>
      </c>
      <c r="E5" s="12" t="s">
        <v>69</v>
      </c>
      <c r="F5" s="13">
        <v>3231022</v>
      </c>
      <c r="G5" s="14" t="s">
        <v>25</v>
      </c>
      <c r="H5" s="15" t="s">
        <v>25</v>
      </c>
      <c r="I5" s="15" t="s">
        <v>25</v>
      </c>
      <c r="J5" s="16" t="s">
        <v>25</v>
      </c>
      <c r="K5" s="17" t="s">
        <v>70</v>
      </c>
      <c r="L5" s="17" t="s">
        <v>29</v>
      </c>
      <c r="M5" s="18" t="s">
        <v>30</v>
      </c>
      <c r="N5" s="13" t="s">
        <v>40</v>
      </c>
      <c r="O5" s="19">
        <v>5500000</v>
      </c>
      <c r="P5" s="20" t="s">
        <v>21</v>
      </c>
      <c r="Q5" s="20">
        <v>946</v>
      </c>
      <c r="R5" s="21" t="s">
        <v>54</v>
      </c>
    </row>
    <row r="6" spans="1:18" ht="76.5">
      <c r="A6" s="8">
        <v>0</v>
      </c>
      <c r="B6" s="9">
        <v>99</v>
      </c>
      <c r="C6" s="10" t="s">
        <v>71</v>
      </c>
      <c r="D6" s="11" t="s">
        <v>45</v>
      </c>
      <c r="E6" s="12" t="s">
        <v>46</v>
      </c>
      <c r="F6" s="13">
        <v>3471190</v>
      </c>
      <c r="G6" s="14" t="s">
        <v>25</v>
      </c>
      <c r="H6" s="15" t="s">
        <v>25</v>
      </c>
      <c r="I6" s="15" t="s">
        <v>25</v>
      </c>
      <c r="J6" s="16" t="s">
        <v>25</v>
      </c>
      <c r="K6" s="17" t="s">
        <v>72</v>
      </c>
      <c r="L6" s="17" t="s">
        <v>52</v>
      </c>
      <c r="M6" s="18" t="s">
        <v>122</v>
      </c>
      <c r="N6" s="13" t="s">
        <v>25</v>
      </c>
      <c r="O6" s="19">
        <v>0</v>
      </c>
      <c r="P6" s="20" t="s">
        <v>21</v>
      </c>
      <c r="Q6" s="20">
        <v>365</v>
      </c>
      <c r="R6" s="13" t="s">
        <v>129</v>
      </c>
    </row>
    <row r="7" spans="1:18" ht="76.5">
      <c r="A7" s="8">
        <v>0</v>
      </c>
      <c r="B7" s="9">
        <v>100</v>
      </c>
      <c r="C7" s="10" t="s">
        <v>17</v>
      </c>
      <c r="D7" s="11" t="s">
        <v>73</v>
      </c>
      <c r="E7" s="12" t="s">
        <v>74</v>
      </c>
      <c r="F7" s="13">
        <v>7747381</v>
      </c>
      <c r="G7" s="14">
        <v>25906</v>
      </c>
      <c r="H7" s="15">
        <f ca="1">(TODAY()-G7)/365</f>
        <v>46.67123287671233</v>
      </c>
      <c r="I7" s="15" t="s">
        <v>37</v>
      </c>
      <c r="J7" s="16" t="s">
        <v>75</v>
      </c>
      <c r="K7" s="17" t="s">
        <v>76</v>
      </c>
      <c r="L7" s="17" t="s">
        <v>18</v>
      </c>
      <c r="M7" s="18" t="s">
        <v>121</v>
      </c>
      <c r="N7" s="13" t="s">
        <v>124</v>
      </c>
      <c r="O7" s="19">
        <v>15327433</v>
      </c>
      <c r="P7" s="20" t="s">
        <v>21</v>
      </c>
      <c r="Q7" s="20">
        <v>221</v>
      </c>
      <c r="R7" s="13" t="s">
        <v>129</v>
      </c>
    </row>
    <row r="8" spans="1:18" ht="38.25">
      <c r="A8" s="8" t="s">
        <v>77</v>
      </c>
      <c r="B8" s="9">
        <v>101</v>
      </c>
      <c r="C8" s="10" t="s">
        <v>39</v>
      </c>
      <c r="D8" s="11" t="s">
        <v>78</v>
      </c>
      <c r="E8" s="12" t="s">
        <v>79</v>
      </c>
      <c r="F8" s="13">
        <v>8050439</v>
      </c>
      <c r="G8" s="14" t="s">
        <v>25</v>
      </c>
      <c r="H8" s="15" t="s">
        <v>25</v>
      </c>
      <c r="I8" s="15" t="s">
        <v>25</v>
      </c>
      <c r="J8" s="16" t="s">
        <v>25</v>
      </c>
      <c r="K8" s="17" t="s">
        <v>80</v>
      </c>
      <c r="L8" s="17" t="s">
        <v>29</v>
      </c>
      <c r="M8" s="18" t="s">
        <v>30</v>
      </c>
      <c r="N8" s="17" t="s">
        <v>125</v>
      </c>
      <c r="O8" s="22">
        <f>1000000+3000000</f>
        <v>4000000</v>
      </c>
      <c r="P8" s="20" t="s">
        <v>21</v>
      </c>
      <c r="Q8" s="20">
        <v>932</v>
      </c>
      <c r="R8" s="21" t="s">
        <v>54</v>
      </c>
    </row>
    <row r="9" spans="1:18" ht="76.5">
      <c r="A9" s="8">
        <v>0</v>
      </c>
      <c r="B9" s="9">
        <v>102</v>
      </c>
      <c r="C9" s="10" t="s">
        <v>24</v>
      </c>
      <c r="D9" s="11" t="s">
        <v>43</v>
      </c>
      <c r="E9" s="12" t="s">
        <v>44</v>
      </c>
      <c r="F9" s="13">
        <v>2448152</v>
      </c>
      <c r="G9" s="14" t="s">
        <v>25</v>
      </c>
      <c r="H9" s="15" t="s">
        <v>25</v>
      </c>
      <c r="I9" s="15" t="s">
        <v>25</v>
      </c>
      <c r="J9" s="16" t="s">
        <v>25</v>
      </c>
      <c r="K9" s="17" t="s">
        <v>81</v>
      </c>
      <c r="L9" s="17" t="s">
        <v>18</v>
      </c>
      <c r="M9" s="18" t="s">
        <v>35</v>
      </c>
      <c r="N9" s="13" t="s">
        <v>36</v>
      </c>
      <c r="O9" s="19">
        <v>40000000</v>
      </c>
      <c r="P9" s="20" t="s">
        <v>21</v>
      </c>
      <c r="Q9" s="20">
        <v>216</v>
      </c>
      <c r="R9" s="13" t="s">
        <v>129</v>
      </c>
    </row>
    <row r="10" spans="1:18" ht="76.5">
      <c r="A10" s="8">
        <v>0</v>
      </c>
      <c r="B10" s="9">
        <v>103</v>
      </c>
      <c r="C10" s="10" t="s">
        <v>17</v>
      </c>
      <c r="D10" s="11" t="s">
        <v>82</v>
      </c>
      <c r="E10" s="12" t="s">
        <v>83</v>
      </c>
      <c r="F10" s="13">
        <v>4746145</v>
      </c>
      <c r="G10" s="14">
        <v>29042</v>
      </c>
      <c r="H10" s="15">
        <f ca="1">(TODAY()-G10)/365</f>
        <v>38.07945205479452</v>
      </c>
      <c r="I10" s="15" t="s">
        <v>37</v>
      </c>
      <c r="J10" s="16" t="s">
        <v>84</v>
      </c>
      <c r="K10" s="17" t="s">
        <v>85</v>
      </c>
      <c r="L10" s="17" t="s">
        <v>18</v>
      </c>
      <c r="M10" s="18" t="s">
        <v>19</v>
      </c>
      <c r="N10" s="13" t="s">
        <v>20</v>
      </c>
      <c r="O10" s="19">
        <v>34776000</v>
      </c>
      <c r="P10" s="20" t="s">
        <v>21</v>
      </c>
      <c r="Q10" s="20">
        <v>214</v>
      </c>
      <c r="R10" s="13" t="s">
        <v>129</v>
      </c>
    </row>
    <row r="11" spans="1:18" ht="76.5">
      <c r="A11" s="8">
        <v>0</v>
      </c>
      <c r="B11" s="9">
        <v>104</v>
      </c>
      <c r="C11" s="10" t="s">
        <v>53</v>
      </c>
      <c r="D11" s="11" t="s">
        <v>86</v>
      </c>
      <c r="E11" s="12" t="s">
        <v>87</v>
      </c>
      <c r="F11" s="13">
        <v>7053570</v>
      </c>
      <c r="G11" s="14" t="s">
        <v>25</v>
      </c>
      <c r="H11" s="15" t="s">
        <v>25</v>
      </c>
      <c r="I11" s="15" t="s">
        <v>25</v>
      </c>
      <c r="J11" s="16" t="s">
        <v>25</v>
      </c>
      <c r="K11" s="17" t="s">
        <v>88</v>
      </c>
      <c r="L11" s="17" t="s">
        <v>29</v>
      </c>
      <c r="M11" s="18" t="s">
        <v>30</v>
      </c>
      <c r="N11" s="13" t="s">
        <v>126</v>
      </c>
      <c r="O11" s="19">
        <v>999600</v>
      </c>
      <c r="P11" s="20" t="s">
        <v>21</v>
      </c>
      <c r="Q11" s="20">
        <v>362</v>
      </c>
      <c r="R11" s="13" t="s">
        <v>129</v>
      </c>
    </row>
    <row r="12" spans="1:18" ht="76.5">
      <c r="A12" s="8">
        <v>0</v>
      </c>
      <c r="B12" s="9">
        <v>105</v>
      </c>
      <c r="C12" s="10" t="s">
        <v>28</v>
      </c>
      <c r="D12" s="11" t="s">
        <v>45</v>
      </c>
      <c r="E12" s="12" t="s">
        <v>89</v>
      </c>
      <c r="F12" s="13">
        <v>3471190</v>
      </c>
      <c r="G12" s="14" t="s">
        <v>25</v>
      </c>
      <c r="H12" s="15" t="s">
        <v>25</v>
      </c>
      <c r="I12" s="15" t="s">
        <v>25</v>
      </c>
      <c r="J12" s="16" t="s">
        <v>25</v>
      </c>
      <c r="K12" s="17" t="s">
        <v>90</v>
      </c>
      <c r="L12" s="17" t="s">
        <v>18</v>
      </c>
      <c r="M12" s="18" t="s">
        <v>22</v>
      </c>
      <c r="N12" s="13" t="s">
        <v>23</v>
      </c>
      <c r="O12" s="19">
        <v>54357432</v>
      </c>
      <c r="P12" s="20" t="s">
        <v>21</v>
      </c>
      <c r="Q12" s="20">
        <v>211</v>
      </c>
      <c r="R12" s="13" t="s">
        <v>129</v>
      </c>
    </row>
    <row r="13" spans="1:18" ht="76.5">
      <c r="A13" s="8">
        <v>0</v>
      </c>
      <c r="B13" s="9">
        <v>106</v>
      </c>
      <c r="C13" s="10" t="s">
        <v>24</v>
      </c>
      <c r="D13" s="11" t="s">
        <v>91</v>
      </c>
      <c r="E13" s="12" t="s">
        <v>51</v>
      </c>
      <c r="F13" s="13">
        <v>2870103</v>
      </c>
      <c r="G13" s="14" t="s">
        <v>25</v>
      </c>
      <c r="H13" s="15" t="s">
        <v>25</v>
      </c>
      <c r="I13" s="15" t="s">
        <v>25</v>
      </c>
      <c r="J13" s="16" t="s">
        <v>25</v>
      </c>
      <c r="K13" s="17" t="s">
        <v>92</v>
      </c>
      <c r="L13" s="17" t="s">
        <v>18</v>
      </c>
      <c r="M13" s="18" t="s">
        <v>31</v>
      </c>
      <c r="N13" s="13" t="s">
        <v>32</v>
      </c>
      <c r="O13" s="19">
        <v>59500000</v>
      </c>
      <c r="P13" s="20" t="s">
        <v>21</v>
      </c>
      <c r="Q13" s="20">
        <v>207</v>
      </c>
      <c r="R13" s="13" t="s">
        <v>129</v>
      </c>
    </row>
    <row r="14" spans="1:18" ht="76.5">
      <c r="A14" s="8">
        <v>0</v>
      </c>
      <c r="B14" s="9">
        <v>107</v>
      </c>
      <c r="C14" s="10" t="s">
        <v>93</v>
      </c>
      <c r="D14" s="11" t="s">
        <v>94</v>
      </c>
      <c r="E14" s="12" t="s">
        <v>95</v>
      </c>
      <c r="F14" s="13">
        <v>7352823</v>
      </c>
      <c r="G14" s="14" t="s">
        <v>25</v>
      </c>
      <c r="H14" s="15" t="s">
        <v>25</v>
      </c>
      <c r="I14" s="15" t="s">
        <v>25</v>
      </c>
      <c r="J14" s="16" t="s">
        <v>25</v>
      </c>
      <c r="K14" s="17" t="s">
        <v>96</v>
      </c>
      <c r="L14" s="17" t="s">
        <v>18</v>
      </c>
      <c r="M14" s="18" t="s">
        <v>22</v>
      </c>
      <c r="N14" s="13" t="s">
        <v>23</v>
      </c>
      <c r="O14" s="19">
        <v>28801000</v>
      </c>
      <c r="P14" s="20" t="s">
        <v>21</v>
      </c>
      <c r="Q14" s="20">
        <v>148</v>
      </c>
      <c r="R14" s="13" t="s">
        <v>129</v>
      </c>
    </row>
    <row r="15" spans="1:18" ht="76.5">
      <c r="A15" s="8">
        <v>0</v>
      </c>
      <c r="B15" s="9">
        <v>108</v>
      </c>
      <c r="C15" s="10" t="s">
        <v>24</v>
      </c>
      <c r="D15" s="11" t="s">
        <v>97</v>
      </c>
      <c r="E15" s="12" t="s">
        <v>98</v>
      </c>
      <c r="F15" s="13">
        <v>7038134</v>
      </c>
      <c r="G15" s="14" t="s">
        <v>25</v>
      </c>
      <c r="H15" s="15" t="s">
        <v>25</v>
      </c>
      <c r="I15" s="15" t="s">
        <v>25</v>
      </c>
      <c r="J15" s="16" t="s">
        <v>25</v>
      </c>
      <c r="K15" s="17" t="s">
        <v>99</v>
      </c>
      <c r="L15" s="17" t="s">
        <v>18</v>
      </c>
      <c r="M15" s="18" t="s">
        <v>22</v>
      </c>
      <c r="N15" s="13" t="s">
        <v>23</v>
      </c>
      <c r="O15" s="19">
        <v>30000000</v>
      </c>
      <c r="P15" s="20" t="s">
        <v>21</v>
      </c>
      <c r="Q15" s="20">
        <v>185</v>
      </c>
      <c r="R15" s="13" t="s">
        <v>129</v>
      </c>
    </row>
    <row r="16" spans="1:18" ht="76.5">
      <c r="A16" s="8">
        <v>0</v>
      </c>
      <c r="B16" s="9">
        <v>109</v>
      </c>
      <c r="C16" s="10" t="s">
        <v>24</v>
      </c>
      <c r="D16" s="11" t="s">
        <v>43</v>
      </c>
      <c r="E16" s="12" t="s">
        <v>44</v>
      </c>
      <c r="F16" s="13">
        <v>2448152</v>
      </c>
      <c r="G16" s="14" t="s">
        <v>25</v>
      </c>
      <c r="H16" s="15" t="s">
        <v>25</v>
      </c>
      <c r="I16" s="15" t="s">
        <v>25</v>
      </c>
      <c r="J16" s="16" t="s">
        <v>25</v>
      </c>
      <c r="K16" s="17" t="s">
        <v>100</v>
      </c>
      <c r="L16" s="17" t="s">
        <v>18</v>
      </c>
      <c r="M16" s="18" t="s">
        <v>22</v>
      </c>
      <c r="N16" s="13" t="s">
        <v>23</v>
      </c>
      <c r="O16" s="19">
        <v>40000000</v>
      </c>
      <c r="P16" s="20" t="s">
        <v>21</v>
      </c>
      <c r="Q16" s="20">
        <v>182</v>
      </c>
      <c r="R16" s="13" t="s">
        <v>129</v>
      </c>
    </row>
    <row r="17" spans="1:18" ht="76.5">
      <c r="A17" s="8">
        <v>0</v>
      </c>
      <c r="B17" s="9">
        <v>110</v>
      </c>
      <c r="C17" s="10" t="s">
        <v>24</v>
      </c>
      <c r="D17" s="11" t="s">
        <v>101</v>
      </c>
      <c r="E17" s="12" t="s">
        <v>102</v>
      </c>
      <c r="F17" s="13">
        <v>7441835</v>
      </c>
      <c r="G17" s="14" t="s">
        <v>25</v>
      </c>
      <c r="H17" s="15" t="s">
        <v>25</v>
      </c>
      <c r="I17" s="15" t="s">
        <v>25</v>
      </c>
      <c r="J17" s="16" t="s">
        <v>25</v>
      </c>
      <c r="K17" s="17" t="s">
        <v>103</v>
      </c>
      <c r="L17" s="17" t="s">
        <v>18</v>
      </c>
      <c r="M17" s="18" t="s">
        <v>22</v>
      </c>
      <c r="N17" s="13" t="s">
        <v>23</v>
      </c>
      <c r="O17" s="19">
        <v>100000000</v>
      </c>
      <c r="P17" s="20" t="s">
        <v>21</v>
      </c>
      <c r="Q17" s="20">
        <v>69</v>
      </c>
      <c r="R17" s="13" t="s">
        <v>129</v>
      </c>
    </row>
    <row r="18" spans="1:18" ht="76.5">
      <c r="A18" s="8">
        <v>0</v>
      </c>
      <c r="B18" s="9">
        <v>111</v>
      </c>
      <c r="C18" s="10" t="s">
        <v>24</v>
      </c>
      <c r="D18" s="11" t="s">
        <v>104</v>
      </c>
      <c r="E18" s="12" t="s">
        <v>105</v>
      </c>
      <c r="F18" s="13">
        <v>3202385075</v>
      </c>
      <c r="G18" s="14" t="s">
        <v>25</v>
      </c>
      <c r="H18" s="15" t="s">
        <v>25</v>
      </c>
      <c r="I18" s="15" t="s">
        <v>25</v>
      </c>
      <c r="J18" s="16" t="s">
        <v>25</v>
      </c>
      <c r="K18" s="17" t="s">
        <v>106</v>
      </c>
      <c r="L18" s="17" t="s">
        <v>18</v>
      </c>
      <c r="M18" s="18" t="s">
        <v>22</v>
      </c>
      <c r="N18" s="13" t="s">
        <v>23</v>
      </c>
      <c r="O18" s="19">
        <v>50000000</v>
      </c>
      <c r="P18" s="20" t="s">
        <v>21</v>
      </c>
      <c r="Q18" s="20">
        <v>138</v>
      </c>
      <c r="R18" s="13" t="s">
        <v>129</v>
      </c>
    </row>
    <row r="19" spans="1:18" ht="76.5">
      <c r="A19" s="8">
        <v>0</v>
      </c>
      <c r="B19" s="9">
        <v>112</v>
      </c>
      <c r="C19" s="10" t="s">
        <v>24</v>
      </c>
      <c r="D19" s="11" t="s">
        <v>107</v>
      </c>
      <c r="E19" s="12" t="s">
        <v>108</v>
      </c>
      <c r="F19" s="13">
        <v>3779820</v>
      </c>
      <c r="G19" s="14" t="s">
        <v>25</v>
      </c>
      <c r="H19" s="15" t="s">
        <v>25</v>
      </c>
      <c r="I19" s="15" t="s">
        <v>25</v>
      </c>
      <c r="J19" s="16" t="s">
        <v>25</v>
      </c>
      <c r="K19" s="17" t="s">
        <v>109</v>
      </c>
      <c r="L19" s="17" t="s">
        <v>18</v>
      </c>
      <c r="M19" s="18" t="s">
        <v>22</v>
      </c>
      <c r="N19" s="13" t="s">
        <v>23</v>
      </c>
      <c r="O19" s="19">
        <v>60835995</v>
      </c>
      <c r="P19" s="20" t="s">
        <v>21</v>
      </c>
      <c r="Q19" s="20">
        <v>206</v>
      </c>
      <c r="R19" s="13" t="s">
        <v>129</v>
      </c>
    </row>
    <row r="20" spans="1:18" ht="76.5">
      <c r="A20" s="8">
        <v>0</v>
      </c>
      <c r="B20" s="9">
        <v>113</v>
      </c>
      <c r="C20" s="10" t="s">
        <v>24</v>
      </c>
      <c r="D20" s="11" t="s">
        <v>110</v>
      </c>
      <c r="E20" s="12" t="s">
        <v>111</v>
      </c>
      <c r="F20" s="13">
        <v>7441339</v>
      </c>
      <c r="G20" s="14" t="s">
        <v>25</v>
      </c>
      <c r="H20" s="15" t="s">
        <v>25</v>
      </c>
      <c r="I20" s="15" t="s">
        <v>25</v>
      </c>
      <c r="J20" s="16" t="s">
        <v>25</v>
      </c>
      <c r="K20" s="17" t="s">
        <v>112</v>
      </c>
      <c r="L20" s="17" t="s">
        <v>18</v>
      </c>
      <c r="M20" s="18" t="s">
        <v>22</v>
      </c>
      <c r="N20" s="13" t="s">
        <v>23</v>
      </c>
      <c r="O20" s="19">
        <v>40000000</v>
      </c>
      <c r="P20" s="20" t="s">
        <v>21</v>
      </c>
      <c r="Q20" s="20">
        <v>145</v>
      </c>
      <c r="R20" s="13" t="s">
        <v>129</v>
      </c>
    </row>
    <row r="21" spans="1:18" ht="76.5">
      <c r="A21" s="8">
        <v>0</v>
      </c>
      <c r="B21" s="9">
        <v>114</v>
      </c>
      <c r="C21" s="10" t="s">
        <v>24</v>
      </c>
      <c r="D21" s="11" t="s">
        <v>113</v>
      </c>
      <c r="E21" s="12" t="s">
        <v>114</v>
      </c>
      <c r="F21" s="13">
        <v>2970200</v>
      </c>
      <c r="G21" s="14" t="s">
        <v>25</v>
      </c>
      <c r="H21" s="15" t="s">
        <v>25</v>
      </c>
      <c r="I21" s="15" t="s">
        <v>25</v>
      </c>
      <c r="J21" s="16" t="s">
        <v>25</v>
      </c>
      <c r="K21" s="17" t="s">
        <v>115</v>
      </c>
      <c r="L21" s="17" t="s">
        <v>18</v>
      </c>
      <c r="M21" s="18" t="s">
        <v>35</v>
      </c>
      <c r="N21" s="13" t="s">
        <v>36</v>
      </c>
      <c r="O21" s="19">
        <v>94836000</v>
      </c>
      <c r="P21" s="20" t="s">
        <v>21</v>
      </c>
      <c r="Q21" s="20">
        <v>215</v>
      </c>
      <c r="R21" s="13" t="s">
        <v>129</v>
      </c>
    </row>
    <row r="22" spans="1:18" ht="76.5">
      <c r="A22" s="8">
        <v>0</v>
      </c>
      <c r="B22" s="9">
        <v>115</v>
      </c>
      <c r="C22" s="10" t="s">
        <v>93</v>
      </c>
      <c r="D22" s="11" t="s">
        <v>116</v>
      </c>
      <c r="E22" s="12" t="s">
        <v>117</v>
      </c>
      <c r="F22" s="13">
        <v>6897321</v>
      </c>
      <c r="G22" s="14" t="s">
        <v>25</v>
      </c>
      <c r="H22" s="15" t="s">
        <v>25</v>
      </c>
      <c r="I22" s="15" t="s">
        <v>25</v>
      </c>
      <c r="J22" s="16" t="s">
        <v>25</v>
      </c>
      <c r="K22" s="17" t="s">
        <v>118</v>
      </c>
      <c r="L22" s="17" t="s">
        <v>18</v>
      </c>
      <c r="M22" s="18" t="s">
        <v>22</v>
      </c>
      <c r="N22" s="13" t="s">
        <v>23</v>
      </c>
      <c r="O22" s="19">
        <v>60800000</v>
      </c>
      <c r="P22" s="20" t="s">
        <v>21</v>
      </c>
      <c r="Q22" s="20">
        <v>163</v>
      </c>
      <c r="R22" s="13" t="s">
        <v>129</v>
      </c>
    </row>
  </sheetData>
  <sheetProtection selectLockedCells="1" selectUnlockedCells="1"/>
  <hyperlinks>
    <hyperlink ref="E2" r:id="rId1" display="licitaciones@albertomerani.org"/>
    <hyperlink ref="E3" r:id="rId2" display="jojedar@compensar.com"/>
    <hyperlink ref="E4" r:id="rId3" display="Metafora_99@yahoo.com"/>
    <hyperlink ref="E5" r:id="rId4" display="electronicsltda@hotmail.com"/>
    <hyperlink ref="E6" r:id="rId5" display="informacion_upn@pedagogia.edu.co"/>
    <hyperlink ref="E7" r:id="rId6" display="juancho7012@gmail.com"/>
    <hyperlink ref="E8" r:id="rId7" display="carscanners@outlook.com"/>
    <hyperlink ref="E9" r:id="rId8" display="teatro101@yahoo.com"/>
    <hyperlink ref="E10" r:id="rId9" display="jonpatin@gmail.com"/>
    <hyperlink ref="E11" r:id="rId10" display="sonia.olarte@navgis.com"/>
    <hyperlink ref="E12" r:id="rId11" display="sae@pedagogia.edu.co"/>
    <hyperlink ref="E13" r:id="rId12" display="proimagenes@proimagenescolombia.com"/>
    <hyperlink ref="E14" r:id="rId13" display="corporacionterceracto@hotmail.com"/>
    <hyperlink ref="E15" r:id="rId14" display="info@fundacionarteria.org"/>
    <hyperlink ref="E16" r:id="rId15" display="teatro101@yahoo.com"/>
    <hyperlink ref="E17" r:id="rId16" display="cvanmeerbeke@indiebo.co"/>
    <hyperlink ref="E18" r:id="rId17" display="marianna@intercolombia.org"/>
    <hyperlink ref="E19" r:id="rId18" display="hrangel@teatromayor.org"/>
    <hyperlink ref="E20" r:id="rId19" display="alexandra.falla@patrimoniofilmico.org.co"/>
    <hyperlink ref="E21" r:id="rId20" display="catalina.lleras@urosario.edu.co"/>
    <hyperlink ref="E22" r:id="rId21" display="redanzahiphop@gmail.com"/>
  </hyperlinks>
  <printOptions/>
  <pageMargins left="0.7875" right="0.7875" top="1.025" bottom="1.025" header="0.7875" footer="0.7875"/>
  <pageSetup horizontalDpi="300" verticalDpi="300" orientation="portrait" r:id="rId22"/>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C22"/>
  <sheetViews>
    <sheetView zoomScalePageLayoutView="0" workbookViewId="0" topLeftCell="A1">
      <selection activeCell="A1" sqref="A1:IV16384"/>
    </sheetView>
  </sheetViews>
  <sheetFormatPr defaultColWidth="11.57421875" defaultRowHeight="12.75"/>
  <cols>
    <col min="1" max="1" width="22.00390625" style="0" bestFit="1" customWidth="1"/>
    <col min="2" max="2" width="22.140625" style="0" bestFit="1" customWidth="1"/>
    <col min="3" max="3" width="66.8515625" style="0" customWidth="1"/>
  </cols>
  <sheetData>
    <row r="1" spans="1:3" ht="15.75">
      <c r="A1" s="2" t="s">
        <v>47</v>
      </c>
      <c r="B1" s="3" t="s">
        <v>48</v>
      </c>
      <c r="C1" s="2" t="s">
        <v>2</v>
      </c>
    </row>
    <row r="2" spans="1:3" ht="12.75">
      <c r="A2" s="8" t="s">
        <v>55</v>
      </c>
      <c r="B2" s="9">
        <v>95</v>
      </c>
      <c r="C2" s="10" t="s">
        <v>56</v>
      </c>
    </row>
    <row r="3" spans="1:3" ht="12.75">
      <c r="A3" s="8">
        <v>0</v>
      </c>
      <c r="B3" s="9">
        <v>96</v>
      </c>
      <c r="C3" s="10" t="s">
        <v>39</v>
      </c>
    </row>
    <row r="4" spans="1:3" ht="25.5">
      <c r="A4" s="8">
        <v>0</v>
      </c>
      <c r="B4" s="9">
        <v>97</v>
      </c>
      <c r="C4" s="10" t="s">
        <v>17</v>
      </c>
    </row>
    <row r="5" spans="1:3" ht="12.75">
      <c r="A5" s="8" t="s">
        <v>67</v>
      </c>
      <c r="B5" s="9">
        <v>98</v>
      </c>
      <c r="C5" s="10" t="s">
        <v>39</v>
      </c>
    </row>
    <row r="6" spans="1:3" ht="12.75">
      <c r="A6" s="8">
        <v>0</v>
      </c>
      <c r="B6" s="9">
        <v>99</v>
      </c>
      <c r="C6" s="10" t="s">
        <v>71</v>
      </c>
    </row>
    <row r="7" spans="1:3" ht="25.5">
      <c r="A7" s="8">
        <v>0</v>
      </c>
      <c r="B7" s="9">
        <v>100</v>
      </c>
      <c r="C7" s="10" t="s">
        <v>17</v>
      </c>
    </row>
    <row r="8" spans="1:3" ht="12.75">
      <c r="A8" s="8" t="s">
        <v>77</v>
      </c>
      <c r="B8" s="9">
        <v>101</v>
      </c>
      <c r="C8" s="10" t="s">
        <v>39</v>
      </c>
    </row>
    <row r="9" spans="1:3" ht="12.75">
      <c r="A9" s="8">
        <v>0</v>
      </c>
      <c r="B9" s="9">
        <v>102</v>
      </c>
      <c r="C9" s="10" t="s">
        <v>24</v>
      </c>
    </row>
    <row r="10" spans="1:3" ht="25.5">
      <c r="A10" s="8">
        <v>0</v>
      </c>
      <c r="B10" s="9">
        <v>103</v>
      </c>
      <c r="C10" s="10" t="s">
        <v>17</v>
      </c>
    </row>
    <row r="11" spans="1:3" ht="12.75">
      <c r="A11" s="8">
        <v>0</v>
      </c>
      <c r="B11" s="9">
        <v>104</v>
      </c>
      <c r="C11" s="10" t="s">
        <v>53</v>
      </c>
    </row>
    <row r="12" spans="1:3" ht="12.75">
      <c r="A12" s="8">
        <v>0</v>
      </c>
      <c r="B12" s="9">
        <v>105</v>
      </c>
      <c r="C12" s="10" t="s">
        <v>28</v>
      </c>
    </row>
    <row r="13" spans="1:3" ht="12.75">
      <c r="A13" s="8">
        <v>0</v>
      </c>
      <c r="B13" s="9">
        <v>106</v>
      </c>
      <c r="C13" s="10" t="s">
        <v>24</v>
      </c>
    </row>
    <row r="14" spans="1:3" ht="12.75">
      <c r="A14" s="8">
        <v>0</v>
      </c>
      <c r="B14" s="9">
        <v>107</v>
      </c>
      <c r="C14" s="10" t="s">
        <v>93</v>
      </c>
    </row>
    <row r="15" spans="1:3" ht="12.75">
      <c r="A15" s="8">
        <v>0</v>
      </c>
      <c r="B15" s="9">
        <v>108</v>
      </c>
      <c r="C15" s="10" t="s">
        <v>24</v>
      </c>
    </row>
    <row r="16" spans="1:3" ht="12.75">
      <c r="A16" s="8">
        <v>0</v>
      </c>
      <c r="B16" s="9">
        <v>109</v>
      </c>
      <c r="C16" s="10" t="s">
        <v>24</v>
      </c>
    </row>
    <row r="17" spans="1:3" ht="12.75">
      <c r="A17" s="8">
        <v>0</v>
      </c>
      <c r="B17" s="9">
        <v>110</v>
      </c>
      <c r="C17" s="10" t="s">
        <v>24</v>
      </c>
    </row>
    <row r="18" spans="1:3" ht="12.75">
      <c r="A18" s="8">
        <v>0</v>
      </c>
      <c r="B18" s="9">
        <v>111</v>
      </c>
      <c r="C18" s="10" t="s">
        <v>24</v>
      </c>
    </row>
    <row r="19" spans="1:3" ht="12.75">
      <c r="A19" s="8">
        <v>0</v>
      </c>
      <c r="B19" s="9">
        <v>112</v>
      </c>
      <c r="C19" s="10" t="s">
        <v>24</v>
      </c>
    </row>
    <row r="20" spans="1:3" ht="12.75">
      <c r="A20" s="8">
        <v>0</v>
      </c>
      <c r="B20" s="9">
        <v>113</v>
      </c>
      <c r="C20" s="10" t="s">
        <v>24</v>
      </c>
    </row>
    <row r="21" spans="1:3" ht="12.75">
      <c r="A21" s="8">
        <v>0</v>
      </c>
      <c r="B21" s="9">
        <v>114</v>
      </c>
      <c r="C21" s="10" t="s">
        <v>24</v>
      </c>
    </row>
    <row r="22" spans="1:3" ht="12.75">
      <c r="A22" s="8">
        <v>0</v>
      </c>
      <c r="B22" s="9">
        <v>115</v>
      </c>
      <c r="C22" s="10" t="s">
        <v>93</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C4"/>
  <sheetViews>
    <sheetView zoomScalePageLayoutView="0" workbookViewId="0" topLeftCell="A1">
      <selection activeCell="A1" sqref="A1:C4"/>
    </sheetView>
  </sheetViews>
  <sheetFormatPr defaultColWidth="11.57421875" defaultRowHeight="12.75"/>
  <cols>
    <col min="1" max="1" width="18.140625" style="0" bestFit="1" customWidth="1"/>
    <col min="2" max="2" width="35.140625" style="0" customWidth="1"/>
    <col min="3" max="3" width="46.421875" style="0" customWidth="1"/>
  </cols>
  <sheetData>
    <row r="1" spans="1:3" ht="15.75">
      <c r="A1" s="1" t="s">
        <v>49</v>
      </c>
      <c r="B1" s="1" t="s">
        <v>2</v>
      </c>
      <c r="C1" s="2" t="s">
        <v>50</v>
      </c>
    </row>
    <row r="2" spans="1:3" ht="38.25">
      <c r="A2" s="9">
        <v>97</v>
      </c>
      <c r="B2" s="10" t="s">
        <v>17</v>
      </c>
      <c r="C2" s="11" t="s">
        <v>63</v>
      </c>
    </row>
    <row r="3" spans="1:3" ht="38.25">
      <c r="A3" s="9">
        <v>100</v>
      </c>
      <c r="B3" s="10" t="s">
        <v>17</v>
      </c>
      <c r="C3" s="11" t="s">
        <v>73</v>
      </c>
    </row>
    <row r="4" spans="1:3" ht="38.25">
      <c r="A4" s="9">
        <v>103</v>
      </c>
      <c r="B4" s="10" t="s">
        <v>17</v>
      </c>
      <c r="C4" s="11" t="s">
        <v>82</v>
      </c>
    </row>
  </sheetData>
  <sheetProtection selectLockedCells="1" selectUnlockedCells="1"/>
  <printOptions/>
  <pageMargins left="0.7875" right="0.7875" top="1.025" bottom="1.025" header="0.7875" footer="0.7875"/>
  <pageSetup horizontalDpi="300" verticalDpi="300" orientation="portrait"/>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R16"/>
  <sheetViews>
    <sheetView zoomScalePageLayoutView="0" workbookViewId="0" topLeftCell="A11">
      <selection activeCell="D16" sqref="D16"/>
    </sheetView>
  </sheetViews>
  <sheetFormatPr defaultColWidth="11.57421875" defaultRowHeight="12.75"/>
  <cols>
    <col min="1" max="1" width="25.00390625" style="4" customWidth="1"/>
    <col min="2" max="2" width="14.421875" style="4" customWidth="1"/>
    <col min="3" max="3" width="40.140625" style="4" customWidth="1"/>
    <col min="4" max="4" width="35.57421875" style="4" customWidth="1"/>
    <col min="5" max="5" width="36.28125" style="4" customWidth="1"/>
    <col min="6" max="6" width="16.57421875" style="4" customWidth="1"/>
    <col min="7" max="7" width="24.28125" style="4" customWidth="1"/>
    <col min="8" max="8" width="11.57421875" style="4" customWidth="1"/>
    <col min="9" max="9" width="29.28125" style="35" customWidth="1"/>
    <col min="10" max="10" width="45.28125" style="36" customWidth="1"/>
    <col min="11" max="11" width="74.8515625" style="4" customWidth="1"/>
    <col min="12" max="12" width="18.28125" style="4" customWidth="1"/>
    <col min="13" max="13" width="19.00390625" style="4" customWidth="1"/>
    <col min="14" max="14" width="21.57421875" style="4" customWidth="1"/>
    <col min="15" max="15" width="21.28125" style="4" customWidth="1"/>
    <col min="16" max="16" width="17.8515625" style="4" customWidth="1"/>
    <col min="17" max="17" width="11.57421875" style="4" customWidth="1"/>
    <col min="18" max="18" width="24.00390625" style="4" bestFit="1" customWidth="1"/>
    <col min="19" max="16384" width="11.57421875" style="4" customWidth="1"/>
  </cols>
  <sheetData>
    <row r="1" spans="1:18" ht="38.25">
      <c r="A1" s="5" t="s">
        <v>0</v>
      </c>
      <c r="B1" s="5" t="s">
        <v>1</v>
      </c>
      <c r="C1" s="5" t="s">
        <v>2</v>
      </c>
      <c r="D1" s="5" t="s">
        <v>3</v>
      </c>
      <c r="E1" s="5" t="s">
        <v>4</v>
      </c>
      <c r="F1" s="5" t="s">
        <v>5</v>
      </c>
      <c r="G1" s="5" t="s">
        <v>6</v>
      </c>
      <c r="H1" s="5" t="s">
        <v>7</v>
      </c>
      <c r="I1" s="5" t="s">
        <v>8</v>
      </c>
      <c r="J1" s="5" t="s">
        <v>9</v>
      </c>
      <c r="K1" s="6" t="s">
        <v>10</v>
      </c>
      <c r="L1" s="6" t="s">
        <v>11</v>
      </c>
      <c r="M1" s="6" t="s">
        <v>12</v>
      </c>
      <c r="N1" s="6" t="s">
        <v>13</v>
      </c>
      <c r="O1" s="6" t="s">
        <v>14</v>
      </c>
      <c r="P1" s="6" t="s">
        <v>127</v>
      </c>
      <c r="Q1" s="6" t="s">
        <v>15</v>
      </c>
      <c r="R1" s="7" t="s">
        <v>16</v>
      </c>
    </row>
    <row r="2" spans="1:18" ht="76.5">
      <c r="A2" s="23" t="s">
        <v>130</v>
      </c>
      <c r="B2" s="30">
        <v>116</v>
      </c>
      <c r="C2" s="24" t="s">
        <v>39</v>
      </c>
      <c r="D2" s="24" t="s">
        <v>135</v>
      </c>
      <c r="E2" s="31" t="s">
        <v>148</v>
      </c>
      <c r="F2" s="25">
        <v>7956680</v>
      </c>
      <c r="G2" s="26" t="s">
        <v>25</v>
      </c>
      <c r="H2" s="33" t="s">
        <v>25</v>
      </c>
      <c r="I2" s="34" t="s">
        <v>25</v>
      </c>
      <c r="J2" s="34" t="s">
        <v>25</v>
      </c>
      <c r="K2" s="27" t="s">
        <v>165</v>
      </c>
      <c r="L2" s="25" t="s">
        <v>29</v>
      </c>
      <c r="M2" s="28" t="s">
        <v>30</v>
      </c>
      <c r="N2" s="25" t="s">
        <v>40</v>
      </c>
      <c r="O2" s="29">
        <v>217000000</v>
      </c>
      <c r="P2" s="23" t="s">
        <v>21</v>
      </c>
      <c r="Q2" s="20">
        <v>939</v>
      </c>
      <c r="R2" s="32" t="s">
        <v>185</v>
      </c>
    </row>
    <row r="3" spans="1:18" ht="51">
      <c r="A3" s="23">
        <v>0</v>
      </c>
      <c r="B3" s="30">
        <v>117</v>
      </c>
      <c r="C3" s="24" t="s">
        <v>28</v>
      </c>
      <c r="D3" s="24" t="s">
        <v>45</v>
      </c>
      <c r="E3" s="31" t="s">
        <v>89</v>
      </c>
      <c r="F3" s="25">
        <v>3471190</v>
      </c>
      <c r="G3" s="26" t="s">
        <v>25</v>
      </c>
      <c r="H3" s="33" t="s">
        <v>25</v>
      </c>
      <c r="I3" s="34" t="s">
        <v>25</v>
      </c>
      <c r="J3" s="34" t="s">
        <v>25</v>
      </c>
      <c r="K3" s="27" t="s">
        <v>166</v>
      </c>
      <c r="L3" s="25" t="s">
        <v>18</v>
      </c>
      <c r="M3" s="28" t="s">
        <v>121</v>
      </c>
      <c r="N3" s="25" t="s">
        <v>124</v>
      </c>
      <c r="O3" s="29">
        <v>250000000</v>
      </c>
      <c r="P3" s="23" t="s">
        <v>21</v>
      </c>
      <c r="Q3" s="20">
        <v>198</v>
      </c>
      <c r="R3" s="27" t="s">
        <v>129</v>
      </c>
    </row>
    <row r="4" spans="1:18" ht="127.5">
      <c r="A4" s="23">
        <v>0</v>
      </c>
      <c r="B4" s="30">
        <v>118</v>
      </c>
      <c r="C4" s="24" t="s">
        <v>17</v>
      </c>
      <c r="D4" s="24" t="s">
        <v>136</v>
      </c>
      <c r="E4" s="31" t="s">
        <v>149</v>
      </c>
      <c r="F4" s="25">
        <v>9206893</v>
      </c>
      <c r="G4" s="26">
        <v>25644</v>
      </c>
      <c r="H4" s="33">
        <f ca="1">(TODAY()-G4)/365</f>
        <v>47.38904109589041</v>
      </c>
      <c r="I4" s="34" t="s">
        <v>37</v>
      </c>
      <c r="J4" s="34" t="s">
        <v>161</v>
      </c>
      <c r="K4" s="27" t="s">
        <v>167</v>
      </c>
      <c r="L4" s="25" t="s">
        <v>18</v>
      </c>
      <c r="M4" s="28" t="s">
        <v>180</v>
      </c>
      <c r="N4" s="27" t="s">
        <v>181</v>
      </c>
      <c r="O4" s="29">
        <f>29000000+25331200</f>
        <v>54331200</v>
      </c>
      <c r="P4" s="23" t="s">
        <v>21</v>
      </c>
      <c r="Q4" s="20">
        <v>192</v>
      </c>
      <c r="R4" s="27" t="s">
        <v>129</v>
      </c>
    </row>
    <row r="5" spans="1:18" ht="25.5">
      <c r="A5" s="23" t="s">
        <v>131</v>
      </c>
      <c r="B5" s="30">
        <v>119</v>
      </c>
      <c r="C5" s="24" t="s">
        <v>39</v>
      </c>
      <c r="D5" s="24" t="s">
        <v>137</v>
      </c>
      <c r="E5" s="31" t="s">
        <v>150</v>
      </c>
      <c r="F5" s="25">
        <v>7421932</v>
      </c>
      <c r="G5" s="26" t="s">
        <v>25</v>
      </c>
      <c r="H5" s="33" t="s">
        <v>25</v>
      </c>
      <c r="I5" s="34" t="s">
        <v>25</v>
      </c>
      <c r="J5" s="34" t="s">
        <v>25</v>
      </c>
      <c r="K5" s="27" t="s">
        <v>168</v>
      </c>
      <c r="L5" s="25" t="s">
        <v>18</v>
      </c>
      <c r="M5" s="28" t="s">
        <v>19</v>
      </c>
      <c r="N5" s="25" t="s">
        <v>20</v>
      </c>
      <c r="O5" s="29">
        <v>13149500</v>
      </c>
      <c r="P5" s="23" t="s">
        <v>21</v>
      </c>
      <c r="Q5" s="20">
        <v>198</v>
      </c>
      <c r="R5" s="32" t="s">
        <v>54</v>
      </c>
    </row>
    <row r="6" spans="1:18" ht="165.75">
      <c r="A6" s="23" t="s">
        <v>132</v>
      </c>
      <c r="B6" s="30">
        <v>120</v>
      </c>
      <c r="C6" s="24" t="s">
        <v>39</v>
      </c>
      <c r="D6" s="24" t="s">
        <v>138</v>
      </c>
      <c r="E6" s="31" t="s">
        <v>151</v>
      </c>
      <c r="F6" s="25">
        <v>3142999891</v>
      </c>
      <c r="G6" s="26" t="s">
        <v>25</v>
      </c>
      <c r="H6" s="33" t="s">
        <v>25</v>
      </c>
      <c r="I6" s="34" t="s">
        <v>25</v>
      </c>
      <c r="J6" s="34" t="s">
        <v>25</v>
      </c>
      <c r="K6" s="27" t="s">
        <v>169</v>
      </c>
      <c r="L6" s="25" t="s">
        <v>29</v>
      </c>
      <c r="M6" s="28" t="s">
        <v>30</v>
      </c>
      <c r="N6" s="25" t="s">
        <v>182</v>
      </c>
      <c r="O6" s="29">
        <v>247243500</v>
      </c>
      <c r="P6" s="23" t="s">
        <v>21</v>
      </c>
      <c r="Q6" s="20">
        <v>924</v>
      </c>
      <c r="R6" s="32" t="s">
        <v>185</v>
      </c>
    </row>
    <row r="7" spans="1:18" ht="89.25">
      <c r="A7" s="23">
        <v>0</v>
      </c>
      <c r="B7" s="30">
        <v>121</v>
      </c>
      <c r="C7" s="24" t="s">
        <v>17</v>
      </c>
      <c r="D7" s="24" t="s">
        <v>139</v>
      </c>
      <c r="E7" s="31" t="s">
        <v>152</v>
      </c>
      <c r="F7" s="25">
        <v>4964728</v>
      </c>
      <c r="G7" s="26">
        <v>25355</v>
      </c>
      <c r="H7" s="33">
        <f ca="1">(TODAY()-G7)/365</f>
        <v>48.18082191780822</v>
      </c>
      <c r="I7" s="34" t="s">
        <v>37</v>
      </c>
      <c r="J7" s="34" t="s">
        <v>162</v>
      </c>
      <c r="K7" s="27" t="s">
        <v>170</v>
      </c>
      <c r="L7" s="25" t="s">
        <v>18</v>
      </c>
      <c r="M7" s="28" t="s">
        <v>33</v>
      </c>
      <c r="N7" s="25" t="s">
        <v>34</v>
      </c>
      <c r="O7" s="29">
        <v>64638000</v>
      </c>
      <c r="P7" s="23" t="s">
        <v>21</v>
      </c>
      <c r="Q7" s="20">
        <v>196</v>
      </c>
      <c r="R7" s="27" t="s">
        <v>129</v>
      </c>
    </row>
    <row r="8" spans="1:18" ht="76.5">
      <c r="A8" s="23">
        <v>0</v>
      </c>
      <c r="B8" s="30">
        <v>122</v>
      </c>
      <c r="C8" s="24" t="s">
        <v>71</v>
      </c>
      <c r="D8" s="24" t="s">
        <v>140</v>
      </c>
      <c r="E8" s="31" t="s">
        <v>153</v>
      </c>
      <c r="F8" s="25">
        <v>2845893</v>
      </c>
      <c r="G8" s="26" t="s">
        <v>25</v>
      </c>
      <c r="H8" s="33" t="s">
        <v>25</v>
      </c>
      <c r="I8" s="34" t="s">
        <v>25</v>
      </c>
      <c r="J8" s="34" t="s">
        <v>25</v>
      </c>
      <c r="K8" s="27" t="s">
        <v>171</v>
      </c>
      <c r="L8" s="25" t="s">
        <v>18</v>
      </c>
      <c r="M8" s="28" t="s">
        <v>183</v>
      </c>
      <c r="N8" s="25" t="s">
        <v>184</v>
      </c>
      <c r="O8" s="29">
        <v>90000000</v>
      </c>
      <c r="P8" s="23" t="s">
        <v>21</v>
      </c>
      <c r="Q8" s="20">
        <v>153</v>
      </c>
      <c r="R8" s="27" t="s">
        <v>129</v>
      </c>
    </row>
    <row r="9" spans="1:18" ht="12.75">
      <c r="A9" s="23" t="s">
        <v>133</v>
      </c>
      <c r="B9" s="30">
        <v>123</v>
      </c>
      <c r="C9" s="24" t="s">
        <v>38</v>
      </c>
      <c r="D9" s="24" t="s">
        <v>41</v>
      </c>
      <c r="E9" s="31" t="s">
        <v>42</v>
      </c>
      <c r="F9" s="25">
        <v>7470153</v>
      </c>
      <c r="G9" s="26" t="s">
        <v>25</v>
      </c>
      <c r="H9" s="33" t="s">
        <v>25</v>
      </c>
      <c r="I9" s="34" t="s">
        <v>25</v>
      </c>
      <c r="J9" s="34" t="s">
        <v>25</v>
      </c>
      <c r="K9" s="27" t="s">
        <v>172</v>
      </c>
      <c r="L9" s="25" t="s">
        <v>29</v>
      </c>
      <c r="M9" s="28" t="s">
        <v>30</v>
      </c>
      <c r="N9" s="25" t="s">
        <v>126</v>
      </c>
      <c r="O9" s="29">
        <v>20508183</v>
      </c>
      <c r="P9" s="23" t="s">
        <v>21</v>
      </c>
      <c r="Q9" s="20">
        <v>189</v>
      </c>
      <c r="R9" s="32" t="s">
        <v>54</v>
      </c>
    </row>
    <row r="10" spans="1:18" ht="89.25">
      <c r="A10" s="23">
        <v>0</v>
      </c>
      <c r="B10" s="30">
        <v>124</v>
      </c>
      <c r="C10" s="24" t="s">
        <v>71</v>
      </c>
      <c r="D10" s="24" t="s">
        <v>141</v>
      </c>
      <c r="E10" s="31" t="s">
        <v>154</v>
      </c>
      <c r="F10" s="25">
        <v>3100411</v>
      </c>
      <c r="G10" s="26" t="s">
        <v>25</v>
      </c>
      <c r="H10" s="33" t="s">
        <v>25</v>
      </c>
      <c r="I10" s="34" t="s">
        <v>25</v>
      </c>
      <c r="J10" s="34" t="s">
        <v>25</v>
      </c>
      <c r="K10" s="27" t="s">
        <v>173</v>
      </c>
      <c r="L10" s="25" t="s">
        <v>18</v>
      </c>
      <c r="M10" s="28" t="s">
        <v>121</v>
      </c>
      <c r="N10" s="25" t="s">
        <v>124</v>
      </c>
      <c r="O10" s="29">
        <v>398637300</v>
      </c>
      <c r="P10" s="23" t="s">
        <v>21</v>
      </c>
      <c r="Q10" s="20">
        <v>304</v>
      </c>
      <c r="R10" s="27" t="s">
        <v>129</v>
      </c>
    </row>
    <row r="11" spans="1:18" ht="76.5">
      <c r="A11" s="23" t="s">
        <v>134</v>
      </c>
      <c r="B11" s="30">
        <v>125</v>
      </c>
      <c r="C11" s="24" t="s">
        <v>39</v>
      </c>
      <c r="D11" s="24" t="s">
        <v>142</v>
      </c>
      <c r="E11" s="31" t="s">
        <v>155</v>
      </c>
      <c r="F11" s="25">
        <v>2441377</v>
      </c>
      <c r="G11" s="26" t="s">
        <v>25</v>
      </c>
      <c r="H11" s="33" t="s">
        <v>25</v>
      </c>
      <c r="I11" s="34" t="s">
        <v>25</v>
      </c>
      <c r="J11" s="34" t="s">
        <v>25</v>
      </c>
      <c r="K11" s="27" t="s">
        <v>174</v>
      </c>
      <c r="L11" s="25" t="s">
        <v>29</v>
      </c>
      <c r="M11" s="28" t="s">
        <v>30</v>
      </c>
      <c r="N11" s="25" t="s">
        <v>40</v>
      </c>
      <c r="O11" s="29">
        <v>13452597</v>
      </c>
      <c r="P11" s="23" t="s">
        <v>21</v>
      </c>
      <c r="Q11" s="20">
        <v>915</v>
      </c>
      <c r="R11" s="27" t="s">
        <v>186</v>
      </c>
    </row>
    <row r="12" spans="1:18" ht="89.25">
      <c r="A12" s="23">
        <v>0</v>
      </c>
      <c r="B12" s="30">
        <v>126</v>
      </c>
      <c r="C12" s="24" t="s">
        <v>93</v>
      </c>
      <c r="D12" s="24" t="s">
        <v>143</v>
      </c>
      <c r="E12" s="31" t="s">
        <v>156</v>
      </c>
      <c r="F12" s="25">
        <v>3204515120</v>
      </c>
      <c r="G12" s="26" t="s">
        <v>25</v>
      </c>
      <c r="H12" s="33" t="s">
        <v>25</v>
      </c>
      <c r="I12" s="34" t="s">
        <v>25</v>
      </c>
      <c r="J12" s="34" t="s">
        <v>25</v>
      </c>
      <c r="K12" s="27" t="s">
        <v>175</v>
      </c>
      <c r="L12" s="25" t="s">
        <v>18</v>
      </c>
      <c r="M12" s="28" t="s">
        <v>22</v>
      </c>
      <c r="N12" s="25" t="s">
        <v>23</v>
      </c>
      <c r="O12" s="29">
        <v>119000000</v>
      </c>
      <c r="P12" s="23" t="s">
        <v>21</v>
      </c>
      <c r="Q12" s="20">
        <v>163</v>
      </c>
      <c r="R12" s="27" t="s">
        <v>129</v>
      </c>
    </row>
    <row r="13" spans="1:18" ht="63.75">
      <c r="A13" s="23">
        <v>0</v>
      </c>
      <c r="B13" s="30">
        <v>127</v>
      </c>
      <c r="C13" s="24" t="s">
        <v>39</v>
      </c>
      <c r="D13" s="24" t="s">
        <v>144</v>
      </c>
      <c r="E13" s="31" t="s">
        <v>157</v>
      </c>
      <c r="F13" s="25">
        <v>6501575</v>
      </c>
      <c r="G13" s="26" t="s">
        <v>25</v>
      </c>
      <c r="H13" s="33" t="s">
        <v>25</v>
      </c>
      <c r="I13" s="34" t="s">
        <v>25</v>
      </c>
      <c r="J13" s="34" t="s">
        <v>25</v>
      </c>
      <c r="K13" s="27" t="s">
        <v>176</v>
      </c>
      <c r="L13" s="25" t="s">
        <v>29</v>
      </c>
      <c r="M13" s="28" t="s">
        <v>30</v>
      </c>
      <c r="N13" s="25" t="s">
        <v>126</v>
      </c>
      <c r="O13" s="29">
        <v>28771907</v>
      </c>
      <c r="P13" s="23" t="s">
        <v>21</v>
      </c>
      <c r="Q13" s="20">
        <v>30</v>
      </c>
      <c r="R13" s="27" t="s">
        <v>129</v>
      </c>
    </row>
    <row r="14" spans="1:18" ht="76.5">
      <c r="A14" s="23">
        <v>0</v>
      </c>
      <c r="B14" s="30">
        <v>128</v>
      </c>
      <c r="C14" s="24" t="s">
        <v>17</v>
      </c>
      <c r="D14" s="24" t="s">
        <v>145</v>
      </c>
      <c r="E14" s="31" t="s">
        <v>158</v>
      </c>
      <c r="F14" s="25">
        <v>3212352425</v>
      </c>
      <c r="G14" s="26">
        <v>29832</v>
      </c>
      <c r="H14" s="33">
        <f ca="1">(TODAY()-G14)/365</f>
        <v>35.915068493150685</v>
      </c>
      <c r="I14" s="34" t="s">
        <v>163</v>
      </c>
      <c r="J14" s="34" t="s">
        <v>164</v>
      </c>
      <c r="K14" s="27" t="s">
        <v>177</v>
      </c>
      <c r="L14" s="25" t="s">
        <v>18</v>
      </c>
      <c r="M14" s="28" t="s">
        <v>121</v>
      </c>
      <c r="N14" s="25" t="s">
        <v>124</v>
      </c>
      <c r="O14" s="29">
        <v>29808000</v>
      </c>
      <c r="P14" s="23" t="s">
        <v>21</v>
      </c>
      <c r="Q14" s="20">
        <v>183</v>
      </c>
      <c r="R14" s="27" t="s">
        <v>129</v>
      </c>
    </row>
    <row r="15" spans="1:18" ht="89.25">
      <c r="A15" s="23">
        <v>0</v>
      </c>
      <c r="B15" s="30">
        <v>129</v>
      </c>
      <c r="C15" s="24" t="s">
        <v>93</v>
      </c>
      <c r="D15" s="24" t="s">
        <v>146</v>
      </c>
      <c r="E15" s="31" t="s">
        <v>159</v>
      </c>
      <c r="F15" s="25">
        <v>4598078</v>
      </c>
      <c r="G15" s="26" t="s">
        <v>25</v>
      </c>
      <c r="H15" s="33" t="s">
        <v>25</v>
      </c>
      <c r="I15" s="34" t="s">
        <v>25</v>
      </c>
      <c r="J15" s="34" t="s">
        <v>25</v>
      </c>
      <c r="K15" s="27" t="s">
        <v>178</v>
      </c>
      <c r="L15" s="25" t="s">
        <v>18</v>
      </c>
      <c r="M15" s="28" t="s">
        <v>22</v>
      </c>
      <c r="N15" s="25" t="s">
        <v>23</v>
      </c>
      <c r="O15" s="29">
        <v>48000000</v>
      </c>
      <c r="P15" s="23" t="s">
        <v>21</v>
      </c>
      <c r="Q15" s="20">
        <v>162</v>
      </c>
      <c r="R15" s="27" t="s">
        <v>129</v>
      </c>
    </row>
    <row r="16" spans="1:18" ht="76.5">
      <c r="A16" s="23">
        <v>0</v>
      </c>
      <c r="B16" s="30">
        <v>130</v>
      </c>
      <c r="C16" s="24" t="s">
        <v>28</v>
      </c>
      <c r="D16" s="24" t="s">
        <v>147</v>
      </c>
      <c r="E16" s="31" t="s">
        <v>160</v>
      </c>
      <c r="F16" s="25">
        <v>3816464</v>
      </c>
      <c r="G16" s="26" t="s">
        <v>25</v>
      </c>
      <c r="H16" s="33" t="s">
        <v>25</v>
      </c>
      <c r="I16" s="34" t="s">
        <v>25</v>
      </c>
      <c r="J16" s="34" t="s">
        <v>25</v>
      </c>
      <c r="K16" s="27" t="s">
        <v>179</v>
      </c>
      <c r="L16" s="25" t="s">
        <v>18</v>
      </c>
      <c r="M16" s="28" t="s">
        <v>26</v>
      </c>
      <c r="N16" s="25" t="s">
        <v>27</v>
      </c>
      <c r="O16" s="29">
        <v>300000000</v>
      </c>
      <c r="P16" s="23" t="s">
        <v>21</v>
      </c>
      <c r="Q16" s="20">
        <v>331</v>
      </c>
      <c r="R16" s="27" t="s">
        <v>129</v>
      </c>
    </row>
  </sheetData>
  <sheetProtection/>
  <hyperlinks>
    <hyperlink ref="E2" r:id="rId1" display="coordinadoracomercial@cooviam.com"/>
    <hyperlink ref="E3" r:id="rId2" display="sae@pedagogia.edu.co"/>
    <hyperlink ref="E4" r:id="rId3" display="edwsanc@gmail.com"/>
    <hyperlink ref="E5" r:id="rId4" display="administrativo@infomedioscol.com"/>
    <hyperlink ref="E6" r:id="rId5" display="gerencia@mavetrans.com"/>
    <hyperlink ref="E7" r:id="rId6" display="osoriofabio1969@gmail.com"/>
    <hyperlink ref="E8" r:id="rId7" display="Cabildoingabogotadc@gmail.com"/>
    <hyperlink ref="E9" r:id="rId8" display="papelerialagos@gmail.com"/>
    <hyperlink ref="E10" r:id="rId9" display="submetodosoperativo@idipron.gov.co"/>
    <hyperlink ref="E11" r:id="rId10" display="gerencia1@peipower.vom"/>
    <hyperlink ref="E12" r:id="rId11" display="amayta16@gmail.com"/>
    <hyperlink ref="E13" r:id="rId12" display="crc@esri.co"/>
    <hyperlink ref="E14" r:id="rId13" display="cjcarvajalb@gmail.com"/>
    <hyperlink ref="E15" r:id="rId14" display="parcelaculturalcampesina@gmail.com"/>
    <hyperlink ref="E16" r:id="rId15" display="gespanag@dane.gov.co"/>
  </hyperlinks>
  <printOptions/>
  <pageMargins left="0.7" right="0.7" top="0.75" bottom="0.75" header="0.3" footer="0.3"/>
  <pageSetup horizontalDpi="600" verticalDpi="600" orientation="portrait" r:id="rId16"/>
</worksheet>
</file>

<file path=xl/worksheets/sheet5.xml><?xml version="1.0" encoding="utf-8"?>
<worksheet xmlns="http://schemas.openxmlformats.org/spreadsheetml/2006/main" xmlns:r="http://schemas.openxmlformats.org/officeDocument/2006/relationships">
  <dimension ref="A1:C16"/>
  <sheetViews>
    <sheetView zoomScalePageLayoutView="0" workbookViewId="0" topLeftCell="A1">
      <selection activeCell="C27" sqref="C27"/>
    </sheetView>
  </sheetViews>
  <sheetFormatPr defaultColWidth="11.57421875" defaultRowHeight="12.75"/>
  <cols>
    <col min="1" max="1" width="22.00390625" style="0" bestFit="1" customWidth="1"/>
    <col min="2" max="2" width="22.140625" style="0" bestFit="1" customWidth="1"/>
    <col min="3" max="3" width="66.8515625" style="0" customWidth="1"/>
  </cols>
  <sheetData>
    <row r="1" spans="1:3" ht="15.75">
      <c r="A1" s="2" t="s">
        <v>47</v>
      </c>
      <c r="B1" s="3" t="s">
        <v>48</v>
      </c>
      <c r="C1" s="2" t="s">
        <v>2</v>
      </c>
    </row>
    <row r="2" spans="1:3" ht="12.75">
      <c r="A2" s="23" t="s">
        <v>130</v>
      </c>
      <c r="B2" s="30">
        <v>116</v>
      </c>
      <c r="C2" s="24" t="s">
        <v>39</v>
      </c>
    </row>
    <row r="3" spans="1:3" ht="12.75">
      <c r="A3" s="23">
        <v>0</v>
      </c>
      <c r="B3" s="30">
        <v>117</v>
      </c>
      <c r="C3" s="24" t="s">
        <v>28</v>
      </c>
    </row>
    <row r="4" spans="1:3" ht="25.5">
      <c r="A4" s="23">
        <v>0</v>
      </c>
      <c r="B4" s="30">
        <v>118</v>
      </c>
      <c r="C4" s="24" t="s">
        <v>17</v>
      </c>
    </row>
    <row r="5" spans="1:3" ht="12.75">
      <c r="A5" s="23" t="s">
        <v>131</v>
      </c>
      <c r="B5" s="30">
        <v>119</v>
      </c>
      <c r="C5" s="24" t="s">
        <v>39</v>
      </c>
    </row>
    <row r="6" spans="1:3" ht="12.75">
      <c r="A6" s="23" t="s">
        <v>132</v>
      </c>
      <c r="B6" s="30">
        <v>120</v>
      </c>
      <c r="C6" s="24" t="s">
        <v>39</v>
      </c>
    </row>
    <row r="7" spans="1:3" ht="25.5">
      <c r="A7" s="23">
        <v>0</v>
      </c>
      <c r="B7" s="30">
        <v>121</v>
      </c>
      <c r="C7" s="24" t="s">
        <v>17</v>
      </c>
    </row>
    <row r="8" spans="1:3" ht="12.75">
      <c r="A8" s="23">
        <v>0</v>
      </c>
      <c r="B8" s="30">
        <v>122</v>
      </c>
      <c r="C8" s="24" t="s">
        <v>71</v>
      </c>
    </row>
    <row r="9" spans="1:3" ht="12.75">
      <c r="A9" s="23" t="s">
        <v>133</v>
      </c>
      <c r="B9" s="30">
        <v>123</v>
      </c>
      <c r="C9" s="24" t="s">
        <v>38</v>
      </c>
    </row>
    <row r="10" spans="1:3" ht="12.75">
      <c r="A10" s="23">
        <v>0</v>
      </c>
      <c r="B10" s="30">
        <v>124</v>
      </c>
      <c r="C10" s="24" t="s">
        <v>71</v>
      </c>
    </row>
    <row r="11" spans="1:3" ht="12.75">
      <c r="A11" s="23" t="s">
        <v>134</v>
      </c>
      <c r="B11" s="30">
        <v>125</v>
      </c>
      <c r="C11" s="24" t="s">
        <v>39</v>
      </c>
    </row>
    <row r="12" spans="1:3" ht="12.75">
      <c r="A12" s="23">
        <v>0</v>
      </c>
      <c r="B12" s="30">
        <v>126</v>
      </c>
      <c r="C12" s="24" t="s">
        <v>93</v>
      </c>
    </row>
    <row r="13" spans="1:3" ht="12.75">
      <c r="A13" s="23">
        <v>0</v>
      </c>
      <c r="B13" s="30">
        <v>127</v>
      </c>
      <c r="C13" s="24" t="s">
        <v>39</v>
      </c>
    </row>
    <row r="14" spans="1:3" ht="25.5">
      <c r="A14" s="23">
        <v>0</v>
      </c>
      <c r="B14" s="30">
        <v>128</v>
      </c>
      <c r="C14" s="24" t="s">
        <v>17</v>
      </c>
    </row>
    <row r="15" spans="1:3" ht="12.75">
      <c r="A15" s="23">
        <v>0</v>
      </c>
      <c r="B15" s="30">
        <v>129</v>
      </c>
      <c r="C15" s="24" t="s">
        <v>93</v>
      </c>
    </row>
    <row r="16" spans="1:3" ht="12.75">
      <c r="A16" s="23">
        <v>0</v>
      </c>
      <c r="B16" s="30">
        <v>130</v>
      </c>
      <c r="C16" s="24" t="s">
        <v>28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C4"/>
  <sheetViews>
    <sheetView tabSelected="1" zoomScalePageLayoutView="0" workbookViewId="0" topLeftCell="A1">
      <selection activeCell="K24" sqref="K24"/>
    </sheetView>
  </sheetViews>
  <sheetFormatPr defaultColWidth="11.421875" defaultRowHeight="12.75"/>
  <cols>
    <col min="1" max="1" width="18.140625" style="0" bestFit="1" customWidth="1"/>
    <col min="2" max="2" width="50.8515625" style="0" customWidth="1"/>
    <col min="3" max="3" width="45.421875" style="0" customWidth="1"/>
  </cols>
  <sheetData>
    <row r="1" spans="1:3" ht="15.75">
      <c r="A1" s="1" t="s">
        <v>49</v>
      </c>
      <c r="B1" s="1" t="s">
        <v>2</v>
      </c>
      <c r="C1" s="2" t="s">
        <v>50</v>
      </c>
    </row>
    <row r="2" spans="1:3" ht="25.5">
      <c r="A2" s="30">
        <v>118</v>
      </c>
      <c r="B2" s="24" t="s">
        <v>17</v>
      </c>
      <c r="C2" s="24" t="s">
        <v>136</v>
      </c>
    </row>
    <row r="3" spans="1:3" ht="25.5">
      <c r="A3" s="30">
        <v>121</v>
      </c>
      <c r="B3" s="24" t="s">
        <v>17</v>
      </c>
      <c r="C3" s="24" t="s">
        <v>139</v>
      </c>
    </row>
    <row r="4" spans="1:3" ht="25.5">
      <c r="A4" s="30">
        <v>128</v>
      </c>
      <c r="B4" s="24" t="s">
        <v>17</v>
      </c>
      <c r="C4" s="24" t="s">
        <v>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Henry Garay</cp:lastModifiedBy>
  <dcterms:modified xsi:type="dcterms:W3CDTF">2017-07-25T15:23:18Z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