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ohcen\Google Drive\2019\Proyectos\Consolidado\"/>
    </mc:Choice>
  </mc:AlternateContent>
  <xr:revisionPtr revIDLastSave="0" documentId="13_ncr:1_{9C854696-A97A-4BF0-9629-ACBD5DCAF2B4}" xr6:coauthVersionLast="43" xr6:coauthVersionMax="43" xr10:uidLastSave="{00000000-0000-0000-0000-000000000000}"/>
  <bookViews>
    <workbookView xWindow="-120" yWindow="-120" windowWidth="29040" windowHeight="15840" xr2:uid="{FCEDAE1E-EC5B-43E6-A850-F90C262F661A}"/>
  </bookViews>
  <sheets>
    <sheet name="metas sector" sheetId="1" r:id="rId1"/>
  </sheets>
  <definedNames>
    <definedName name="_xlnm._FilterDatabase" localSheetId="0" hidden="1">'metas sector'!$A$1:$BG$84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84" i="1" l="1"/>
  <c r="T84" i="1" s="1"/>
  <c r="U84" i="1" s="1"/>
  <c r="R84" i="1"/>
  <c r="BG83" i="1"/>
  <c r="BD83" i="1"/>
  <c r="BA83" i="1"/>
  <c r="AX83" i="1"/>
  <c r="AU83" i="1"/>
  <c r="AR83" i="1"/>
  <c r="AO83" i="1"/>
  <c r="AL83" i="1"/>
  <c r="AI83" i="1"/>
  <c r="AF83" i="1"/>
  <c r="AC83" i="1"/>
  <c r="Z83" i="1"/>
  <c r="BG82" i="1"/>
  <c r="BD82" i="1"/>
  <c r="BA82" i="1"/>
  <c r="AX82" i="1"/>
  <c r="AU82" i="1"/>
  <c r="AR82" i="1"/>
  <c r="AO82" i="1"/>
  <c r="AL82" i="1"/>
  <c r="AI82" i="1"/>
  <c r="AF82" i="1"/>
  <c r="AC82" i="1"/>
  <c r="Z82" i="1"/>
  <c r="BG81" i="1"/>
  <c r="BD81" i="1"/>
  <c r="BA81" i="1"/>
  <c r="AX81" i="1"/>
  <c r="AU81" i="1"/>
  <c r="AR81" i="1"/>
  <c r="AO81" i="1"/>
  <c r="AL81" i="1"/>
  <c r="AI81" i="1"/>
  <c r="AF81" i="1"/>
  <c r="AC81" i="1"/>
  <c r="Z81" i="1"/>
  <c r="BF80" i="1"/>
  <c r="BE80" i="1"/>
  <c r="BC80" i="1"/>
  <c r="BB80" i="1"/>
  <c r="AZ80" i="1"/>
  <c r="AY80" i="1"/>
  <c r="AW80" i="1"/>
  <c r="AV80" i="1"/>
  <c r="AT80" i="1"/>
  <c r="AS80" i="1"/>
  <c r="AQ80" i="1"/>
  <c r="AP80" i="1"/>
  <c r="AN80" i="1"/>
  <c r="AM80" i="1"/>
  <c r="AK80" i="1"/>
  <c r="AJ80" i="1"/>
  <c r="AH80" i="1"/>
  <c r="AG80" i="1"/>
  <c r="AE80" i="1"/>
  <c r="AD80" i="1"/>
  <c r="AB80" i="1"/>
  <c r="AA80" i="1"/>
  <c r="Y80" i="1"/>
  <c r="X80" i="1"/>
  <c r="W80" i="1"/>
  <c r="V80" i="1"/>
  <c r="U80" i="1"/>
  <c r="T80" i="1"/>
  <c r="S80" i="1"/>
  <c r="R80" i="1"/>
  <c r="BG79" i="1"/>
  <c r="BD79" i="1"/>
  <c r="BA79" i="1"/>
  <c r="AX79" i="1"/>
  <c r="AU79" i="1"/>
  <c r="AR79" i="1"/>
  <c r="AO79" i="1"/>
  <c r="AL79" i="1"/>
  <c r="AI79" i="1"/>
  <c r="AF79" i="1"/>
  <c r="AC79" i="1"/>
  <c r="Z79" i="1"/>
  <c r="BG78" i="1"/>
  <c r="BD78" i="1"/>
  <c r="BA78" i="1"/>
  <c r="AX78" i="1"/>
  <c r="AU78" i="1"/>
  <c r="AR78" i="1"/>
  <c r="AO78" i="1"/>
  <c r="AL78" i="1"/>
  <c r="AI78" i="1"/>
  <c r="AF78" i="1"/>
  <c r="AC78" i="1"/>
  <c r="Z78" i="1"/>
  <c r="BG77" i="1"/>
  <c r="BG80" i="1" s="1"/>
  <c r="BD77" i="1"/>
  <c r="BD80" i="1" s="1"/>
  <c r="BA77" i="1"/>
  <c r="BA80" i="1" s="1"/>
  <c r="AX77" i="1"/>
  <c r="AX80" i="1" s="1"/>
  <c r="AU77" i="1"/>
  <c r="AU80" i="1" s="1"/>
  <c r="AR77" i="1"/>
  <c r="AR80" i="1" s="1"/>
  <c r="AO77" i="1"/>
  <c r="AO80" i="1" s="1"/>
  <c r="AL77" i="1"/>
  <c r="AL80" i="1" s="1"/>
  <c r="AI77" i="1"/>
  <c r="AI80" i="1" s="1"/>
  <c r="AF77" i="1"/>
  <c r="AF80" i="1" s="1"/>
  <c r="AC77" i="1"/>
  <c r="AC80" i="1" s="1"/>
  <c r="Z77" i="1"/>
  <c r="Z80" i="1" s="1"/>
  <c r="BF76" i="1"/>
  <c r="BE76" i="1"/>
  <c r="BC76" i="1"/>
  <c r="BB76" i="1"/>
  <c r="AZ76" i="1"/>
  <c r="AY76" i="1"/>
  <c r="AW76" i="1"/>
  <c r="AV76" i="1"/>
  <c r="AT76" i="1"/>
  <c r="AS76" i="1"/>
  <c r="AQ76" i="1"/>
  <c r="AP76" i="1"/>
  <c r="AN76" i="1"/>
  <c r="AM76" i="1"/>
  <c r="AK76" i="1"/>
  <c r="AJ76" i="1"/>
  <c r="AH76" i="1"/>
  <c r="AG76" i="1"/>
  <c r="AE76" i="1"/>
  <c r="AD76" i="1"/>
  <c r="AB76" i="1"/>
  <c r="AA76" i="1"/>
  <c r="Y76" i="1"/>
  <c r="X76" i="1"/>
  <c r="W76" i="1"/>
  <c r="V76" i="1"/>
  <c r="U76" i="1"/>
  <c r="T76" i="1"/>
  <c r="S76" i="1"/>
  <c r="R76" i="1"/>
  <c r="BG75" i="1"/>
  <c r="BD75" i="1"/>
  <c r="BA75" i="1"/>
  <c r="AX75" i="1"/>
  <c r="AU75" i="1"/>
  <c r="AR75" i="1"/>
  <c r="AO75" i="1"/>
  <c r="AL75" i="1"/>
  <c r="AI75" i="1"/>
  <c r="AF75" i="1"/>
  <c r="AC75" i="1"/>
  <c r="Z75" i="1"/>
  <c r="BG74" i="1"/>
  <c r="BD74" i="1"/>
  <c r="BA74" i="1"/>
  <c r="AX74" i="1"/>
  <c r="AU74" i="1"/>
  <c r="AR74" i="1"/>
  <c r="AO74" i="1"/>
  <c r="AL74" i="1"/>
  <c r="AI74" i="1"/>
  <c r="AF74" i="1"/>
  <c r="AC74" i="1"/>
  <c r="Z74" i="1"/>
  <c r="BG73" i="1"/>
  <c r="BG76" i="1" s="1"/>
  <c r="BD73" i="1"/>
  <c r="BD76" i="1" s="1"/>
  <c r="BA73" i="1"/>
  <c r="BA76" i="1" s="1"/>
  <c r="AX73" i="1"/>
  <c r="AX76" i="1" s="1"/>
  <c r="AU73" i="1"/>
  <c r="AU76" i="1" s="1"/>
  <c r="AR73" i="1"/>
  <c r="AR76" i="1" s="1"/>
  <c r="AO73" i="1"/>
  <c r="AO76" i="1" s="1"/>
  <c r="AL73" i="1"/>
  <c r="AL76" i="1" s="1"/>
  <c r="AI73" i="1"/>
  <c r="AI76" i="1" s="1"/>
  <c r="AF73" i="1"/>
  <c r="AF76" i="1" s="1"/>
  <c r="AC73" i="1"/>
  <c r="AC76" i="1" s="1"/>
  <c r="Z73" i="1"/>
  <c r="Z76" i="1" s="1"/>
  <c r="BG72" i="1"/>
  <c r="BD72" i="1"/>
  <c r="BA72" i="1"/>
  <c r="AX72" i="1"/>
  <c r="AU72" i="1"/>
  <c r="AR72" i="1"/>
  <c r="AO72" i="1"/>
  <c r="AL72" i="1"/>
  <c r="AI72" i="1"/>
  <c r="AF72" i="1"/>
  <c r="AC72" i="1"/>
  <c r="Z72" i="1"/>
  <c r="W71" i="1"/>
  <c r="U71" i="1"/>
  <c r="T71" i="1"/>
  <c r="S71" i="1"/>
  <c r="BG70" i="1"/>
  <c r="BD70" i="1"/>
  <c r="BA70" i="1"/>
  <c r="AX70" i="1"/>
  <c r="AU70" i="1"/>
  <c r="AR70" i="1"/>
  <c r="AO70" i="1"/>
  <c r="AL70" i="1"/>
  <c r="AI70" i="1"/>
  <c r="AF70" i="1"/>
  <c r="AC70" i="1"/>
  <c r="Z70" i="1"/>
  <c r="BG69" i="1"/>
  <c r="BD69" i="1"/>
  <c r="BA69" i="1"/>
  <c r="AX69" i="1"/>
  <c r="AU69" i="1"/>
  <c r="AR69" i="1"/>
  <c r="AO69" i="1"/>
  <c r="AL69" i="1"/>
  <c r="AI69" i="1"/>
  <c r="AF69" i="1"/>
  <c r="AC69" i="1"/>
  <c r="Z69" i="1"/>
  <c r="BG68" i="1"/>
  <c r="BD68" i="1"/>
  <c r="BA68" i="1"/>
  <c r="AX68" i="1"/>
  <c r="AU68" i="1"/>
  <c r="AR68" i="1"/>
  <c r="AO68" i="1"/>
  <c r="AL68" i="1"/>
  <c r="AI68" i="1"/>
  <c r="AF68" i="1"/>
  <c r="AC68" i="1"/>
  <c r="Z68" i="1"/>
  <c r="BG67" i="1"/>
  <c r="BD67" i="1"/>
  <c r="BA67" i="1"/>
  <c r="AX67" i="1"/>
  <c r="AU67" i="1"/>
  <c r="AR67" i="1"/>
  <c r="AO67" i="1"/>
  <c r="AL67" i="1"/>
  <c r="AI67" i="1"/>
  <c r="AF67" i="1"/>
  <c r="AC67" i="1"/>
  <c r="Z67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BE71" i="1" s="1"/>
  <c r="T66" i="1"/>
  <c r="S66" i="1"/>
  <c r="R66" i="1"/>
  <c r="BF61" i="1"/>
  <c r="BE61" i="1"/>
  <c r="BC61" i="1"/>
  <c r="BB61" i="1"/>
  <c r="AZ61" i="1"/>
  <c r="AY61" i="1"/>
  <c r="AW61" i="1"/>
  <c r="AV61" i="1"/>
  <c r="AT61" i="1"/>
  <c r="AS61" i="1"/>
  <c r="AQ61" i="1"/>
  <c r="AP61" i="1"/>
  <c r="AN61" i="1"/>
  <c r="AM61" i="1"/>
  <c r="AK61" i="1"/>
  <c r="AJ61" i="1"/>
  <c r="AH61" i="1"/>
  <c r="AG61" i="1"/>
  <c r="AE61" i="1"/>
  <c r="AD61" i="1"/>
  <c r="AB61" i="1"/>
  <c r="AA61" i="1"/>
  <c r="Y61" i="1"/>
  <c r="X61" i="1"/>
  <c r="W61" i="1"/>
  <c r="V61" i="1"/>
  <c r="U61" i="1"/>
  <c r="T61" i="1"/>
  <c r="S61" i="1"/>
  <c r="BG60" i="1"/>
  <c r="BD60" i="1"/>
  <c r="BA60" i="1"/>
  <c r="AX60" i="1"/>
  <c r="AU60" i="1"/>
  <c r="AR60" i="1"/>
  <c r="AO60" i="1"/>
  <c r="AL60" i="1"/>
  <c r="AI60" i="1"/>
  <c r="AF60" i="1"/>
  <c r="AC60" i="1"/>
  <c r="Z60" i="1"/>
  <c r="BG59" i="1"/>
  <c r="BG61" i="1" s="1"/>
  <c r="BD59" i="1"/>
  <c r="BD61" i="1" s="1"/>
  <c r="BA59" i="1"/>
  <c r="BA61" i="1" s="1"/>
  <c r="AX59" i="1"/>
  <c r="AX61" i="1" s="1"/>
  <c r="AU59" i="1"/>
  <c r="AU61" i="1" s="1"/>
  <c r="AR59" i="1"/>
  <c r="AR61" i="1" s="1"/>
  <c r="AO59" i="1"/>
  <c r="AO61" i="1" s="1"/>
  <c r="AL59" i="1"/>
  <c r="AL61" i="1" s="1"/>
  <c r="AI59" i="1"/>
  <c r="AI61" i="1" s="1"/>
  <c r="AF59" i="1"/>
  <c r="AF61" i="1" s="1"/>
  <c r="AC59" i="1"/>
  <c r="AC61" i="1" s="1"/>
  <c r="Z59" i="1"/>
  <c r="Z61" i="1" s="1"/>
  <c r="R59" i="1"/>
  <c r="R61" i="1" s="1"/>
  <c r="BF58" i="1"/>
  <c r="BE58" i="1"/>
  <c r="BC58" i="1"/>
  <c r="BB58" i="1"/>
  <c r="AZ58" i="1"/>
  <c r="AY58" i="1"/>
  <c r="AW58" i="1"/>
  <c r="AV58" i="1"/>
  <c r="AT58" i="1"/>
  <c r="AS58" i="1"/>
  <c r="AQ58" i="1"/>
  <c r="AP58" i="1"/>
  <c r="AN58" i="1"/>
  <c r="AM58" i="1"/>
  <c r="AK58" i="1"/>
  <c r="AJ58" i="1"/>
  <c r="AH58" i="1"/>
  <c r="AG58" i="1"/>
  <c r="AE58" i="1"/>
  <c r="AD58" i="1"/>
  <c r="AB58" i="1"/>
  <c r="AA58" i="1"/>
  <c r="Y58" i="1"/>
  <c r="X58" i="1"/>
  <c r="W58" i="1"/>
  <c r="V58" i="1"/>
  <c r="U58" i="1"/>
  <c r="T58" i="1"/>
  <c r="S58" i="1"/>
  <c r="R58" i="1"/>
  <c r="BG57" i="1"/>
  <c r="BG58" i="1" s="1"/>
  <c r="BD57" i="1"/>
  <c r="BD58" i="1" s="1"/>
  <c r="BA57" i="1"/>
  <c r="BA58" i="1" s="1"/>
  <c r="AX57" i="1"/>
  <c r="AX58" i="1" s="1"/>
  <c r="AU57" i="1"/>
  <c r="AU58" i="1" s="1"/>
  <c r="AR57" i="1"/>
  <c r="AR58" i="1" s="1"/>
  <c r="AO57" i="1"/>
  <c r="AO58" i="1" s="1"/>
  <c r="AL57" i="1"/>
  <c r="AL58" i="1" s="1"/>
  <c r="AI57" i="1"/>
  <c r="AI58" i="1" s="1"/>
  <c r="AF57" i="1"/>
  <c r="AF58" i="1" s="1"/>
  <c r="AC57" i="1"/>
  <c r="AC58" i="1" s="1"/>
  <c r="Z57" i="1"/>
  <c r="Z58" i="1" s="1"/>
  <c r="BF56" i="1"/>
  <c r="BE56" i="1"/>
  <c r="BC56" i="1"/>
  <c r="BB56" i="1"/>
  <c r="AZ56" i="1"/>
  <c r="AY56" i="1"/>
  <c r="AW56" i="1"/>
  <c r="AV56" i="1"/>
  <c r="AT56" i="1"/>
  <c r="AS56" i="1"/>
  <c r="AQ56" i="1"/>
  <c r="AP56" i="1"/>
  <c r="AN56" i="1"/>
  <c r="AM56" i="1"/>
  <c r="AK56" i="1"/>
  <c r="AJ56" i="1"/>
  <c r="AH56" i="1"/>
  <c r="AG56" i="1"/>
  <c r="AE56" i="1"/>
  <c r="AD56" i="1"/>
  <c r="AB56" i="1"/>
  <c r="AA56" i="1"/>
  <c r="Y56" i="1"/>
  <c r="X56" i="1"/>
  <c r="W56" i="1"/>
  <c r="V56" i="1"/>
  <c r="U56" i="1"/>
  <c r="T56" i="1"/>
  <c r="S56" i="1"/>
  <c r="R56" i="1"/>
  <c r="BG55" i="1"/>
  <c r="BG56" i="1" s="1"/>
  <c r="BD55" i="1"/>
  <c r="BD56" i="1" s="1"/>
  <c r="BA55" i="1"/>
  <c r="BA56" i="1" s="1"/>
  <c r="AX55" i="1"/>
  <c r="AX56" i="1" s="1"/>
  <c r="AU55" i="1"/>
  <c r="AU56" i="1" s="1"/>
  <c r="AR55" i="1"/>
  <c r="AR56" i="1" s="1"/>
  <c r="AO55" i="1"/>
  <c r="AO56" i="1" s="1"/>
  <c r="AL55" i="1"/>
  <c r="AL56" i="1" s="1"/>
  <c r="AI55" i="1"/>
  <c r="AI56" i="1" s="1"/>
  <c r="AF55" i="1"/>
  <c r="AF56" i="1" s="1"/>
  <c r="AC55" i="1"/>
  <c r="AC56" i="1" s="1"/>
  <c r="Z55" i="1"/>
  <c r="Z56" i="1" s="1"/>
  <c r="BF54" i="1"/>
  <c r="BE54" i="1"/>
  <c r="BC54" i="1"/>
  <c r="BB54" i="1"/>
  <c r="AZ54" i="1"/>
  <c r="AY54" i="1"/>
  <c r="AW54" i="1"/>
  <c r="AV54" i="1"/>
  <c r="AT54" i="1"/>
  <c r="AS54" i="1"/>
  <c r="AQ54" i="1"/>
  <c r="AP54" i="1"/>
  <c r="AN54" i="1"/>
  <c r="AM54" i="1"/>
  <c r="AK54" i="1"/>
  <c r="AJ54" i="1"/>
  <c r="AH54" i="1"/>
  <c r="AG54" i="1"/>
  <c r="AD54" i="1"/>
  <c r="AB54" i="1"/>
  <c r="AA54" i="1"/>
  <c r="Y54" i="1"/>
  <c r="X54" i="1"/>
  <c r="W54" i="1"/>
  <c r="V54" i="1"/>
  <c r="U54" i="1"/>
  <c r="T54" i="1"/>
  <c r="S54" i="1"/>
  <c r="R54" i="1"/>
  <c r="BG53" i="1"/>
  <c r="BG54" i="1" s="1"/>
  <c r="BD53" i="1"/>
  <c r="BD54" i="1" s="1"/>
  <c r="BA53" i="1"/>
  <c r="BA54" i="1" s="1"/>
  <c r="AX53" i="1"/>
  <c r="AX54" i="1" s="1"/>
  <c r="AU53" i="1"/>
  <c r="AU54" i="1" s="1"/>
  <c r="AR53" i="1"/>
  <c r="AR54" i="1" s="1"/>
  <c r="AO53" i="1"/>
  <c r="AO54" i="1" s="1"/>
  <c r="AL53" i="1"/>
  <c r="AL54" i="1" s="1"/>
  <c r="AI53" i="1"/>
  <c r="AI54" i="1" s="1"/>
  <c r="AF53" i="1"/>
  <c r="AF54" i="1" s="1"/>
  <c r="AC53" i="1"/>
  <c r="AC54" i="1" s="1"/>
  <c r="Z53" i="1"/>
  <c r="Z54" i="1" s="1"/>
  <c r="BF52" i="1"/>
  <c r="BE52" i="1"/>
  <c r="BC52" i="1"/>
  <c r="BB52" i="1"/>
  <c r="AZ52" i="1"/>
  <c r="AY52" i="1"/>
  <c r="AW52" i="1"/>
  <c r="AV52" i="1"/>
  <c r="AT52" i="1"/>
  <c r="AS52" i="1"/>
  <c r="AQ52" i="1"/>
  <c r="AP52" i="1"/>
  <c r="AN52" i="1"/>
  <c r="AM52" i="1"/>
  <c r="AK52" i="1"/>
  <c r="AJ52" i="1"/>
  <c r="AH52" i="1"/>
  <c r="AG52" i="1"/>
  <c r="AD52" i="1"/>
  <c r="AB52" i="1"/>
  <c r="AA52" i="1"/>
  <c r="Y52" i="1"/>
  <c r="X52" i="1"/>
  <c r="W52" i="1"/>
  <c r="V52" i="1"/>
  <c r="U52" i="1"/>
  <c r="T52" i="1"/>
  <c r="S52" i="1"/>
  <c r="R52" i="1"/>
  <c r="BG51" i="1"/>
  <c r="BG52" i="1" s="1"/>
  <c r="BD51" i="1"/>
  <c r="BD52" i="1" s="1"/>
  <c r="BA51" i="1"/>
  <c r="BA52" i="1" s="1"/>
  <c r="AX51" i="1"/>
  <c r="AX52" i="1" s="1"/>
  <c r="AU51" i="1"/>
  <c r="AU52" i="1" s="1"/>
  <c r="AR51" i="1"/>
  <c r="AR52" i="1" s="1"/>
  <c r="AO51" i="1"/>
  <c r="AO52" i="1" s="1"/>
  <c r="AL51" i="1"/>
  <c r="AL52" i="1" s="1"/>
  <c r="AI51" i="1"/>
  <c r="AI52" i="1" s="1"/>
  <c r="AF51" i="1"/>
  <c r="AF52" i="1" s="1"/>
  <c r="AC51" i="1"/>
  <c r="AC52" i="1" s="1"/>
  <c r="Z51" i="1"/>
  <c r="Z52" i="1" s="1"/>
  <c r="BF50" i="1"/>
  <c r="BE50" i="1"/>
  <c r="BC50" i="1"/>
  <c r="BB50" i="1"/>
  <c r="AZ50" i="1"/>
  <c r="AY50" i="1"/>
  <c r="AW50" i="1"/>
  <c r="AV50" i="1"/>
  <c r="AT50" i="1"/>
  <c r="AS50" i="1"/>
  <c r="AQ50" i="1"/>
  <c r="AP50" i="1"/>
  <c r="AN50" i="1"/>
  <c r="AM50" i="1"/>
  <c r="AK50" i="1"/>
  <c r="AJ50" i="1"/>
  <c r="AH50" i="1"/>
  <c r="AG50" i="1"/>
  <c r="AD50" i="1"/>
  <c r="AB50" i="1"/>
  <c r="AA50" i="1"/>
  <c r="Y50" i="1"/>
  <c r="X50" i="1"/>
  <c r="W50" i="1"/>
  <c r="V50" i="1"/>
  <c r="U50" i="1"/>
  <c r="T50" i="1"/>
  <c r="S50" i="1"/>
  <c r="R50" i="1"/>
  <c r="BG49" i="1"/>
  <c r="BG50" i="1" s="1"/>
  <c r="BD49" i="1"/>
  <c r="BD50" i="1" s="1"/>
  <c r="BA49" i="1"/>
  <c r="BA50" i="1" s="1"/>
  <c r="AX49" i="1"/>
  <c r="AX50" i="1" s="1"/>
  <c r="AU49" i="1"/>
  <c r="AU50" i="1" s="1"/>
  <c r="AR49" i="1"/>
  <c r="AR50" i="1" s="1"/>
  <c r="AO49" i="1"/>
  <c r="AO50" i="1" s="1"/>
  <c r="AL49" i="1"/>
  <c r="AL50" i="1" s="1"/>
  <c r="AI49" i="1"/>
  <c r="AI50" i="1" s="1"/>
  <c r="AF49" i="1"/>
  <c r="AF50" i="1" s="1"/>
  <c r="AC49" i="1"/>
  <c r="AC50" i="1" s="1"/>
  <c r="Z49" i="1"/>
  <c r="Z50" i="1" s="1"/>
  <c r="BF48" i="1"/>
  <c r="BE48" i="1"/>
  <c r="BC48" i="1"/>
  <c r="BB48" i="1"/>
  <c r="AZ48" i="1"/>
  <c r="AY48" i="1"/>
  <c r="AW48" i="1"/>
  <c r="AV48" i="1"/>
  <c r="AT48" i="1"/>
  <c r="AS48" i="1"/>
  <c r="AQ48" i="1"/>
  <c r="AP48" i="1"/>
  <c r="AN48" i="1"/>
  <c r="AM48" i="1"/>
  <c r="AK48" i="1"/>
  <c r="AJ48" i="1"/>
  <c r="AH48" i="1"/>
  <c r="AG48" i="1"/>
  <c r="AD48" i="1"/>
  <c r="AB48" i="1"/>
  <c r="AA48" i="1"/>
  <c r="Y48" i="1"/>
  <c r="X48" i="1"/>
  <c r="W48" i="1"/>
  <c r="V48" i="1"/>
  <c r="U48" i="1"/>
  <c r="T48" i="1"/>
  <c r="S48" i="1"/>
  <c r="R48" i="1"/>
  <c r="BG47" i="1"/>
  <c r="BG48" i="1" s="1"/>
  <c r="BD47" i="1"/>
  <c r="BD48" i="1" s="1"/>
  <c r="BA47" i="1"/>
  <c r="BA48" i="1" s="1"/>
  <c r="AX47" i="1"/>
  <c r="AX48" i="1" s="1"/>
  <c r="AU47" i="1"/>
  <c r="AU48" i="1" s="1"/>
  <c r="AR47" i="1"/>
  <c r="AR48" i="1" s="1"/>
  <c r="AO47" i="1"/>
  <c r="AO48" i="1" s="1"/>
  <c r="AL47" i="1"/>
  <c r="AL48" i="1" s="1"/>
  <c r="AI47" i="1"/>
  <c r="AI48" i="1" s="1"/>
  <c r="AF47" i="1"/>
  <c r="AF48" i="1" s="1"/>
  <c r="AC47" i="1"/>
  <c r="AC48" i="1" s="1"/>
  <c r="Z47" i="1"/>
  <c r="Z48" i="1" s="1"/>
  <c r="BF46" i="1"/>
  <c r="BE46" i="1"/>
  <c r="BC46" i="1"/>
  <c r="BB46" i="1"/>
  <c r="AZ46" i="1"/>
  <c r="AY46" i="1"/>
  <c r="AW46" i="1"/>
  <c r="AV46" i="1"/>
  <c r="AT46" i="1"/>
  <c r="AS46" i="1"/>
  <c r="AQ46" i="1"/>
  <c r="AP46" i="1"/>
  <c r="AN46" i="1"/>
  <c r="AM46" i="1"/>
  <c r="AK46" i="1"/>
  <c r="AJ46" i="1"/>
  <c r="AH46" i="1"/>
  <c r="AG46" i="1"/>
  <c r="AE46" i="1"/>
  <c r="AD46" i="1"/>
  <c r="AB46" i="1"/>
  <c r="AA46" i="1"/>
  <c r="Y46" i="1"/>
  <c r="X46" i="1"/>
  <c r="W46" i="1"/>
  <c r="V46" i="1"/>
  <c r="U46" i="1"/>
  <c r="T46" i="1"/>
  <c r="S46" i="1"/>
  <c r="R46" i="1"/>
  <c r="BG45" i="1"/>
  <c r="BD45" i="1"/>
  <c r="BA45" i="1"/>
  <c r="AX45" i="1"/>
  <c r="AU45" i="1"/>
  <c r="AR45" i="1"/>
  <c r="AO45" i="1"/>
  <c r="AL45" i="1"/>
  <c r="AI45" i="1"/>
  <c r="AF45" i="1"/>
  <c r="AC45" i="1"/>
  <c r="Z45" i="1"/>
  <c r="BG44" i="1"/>
  <c r="BG46" i="1" s="1"/>
  <c r="BD44" i="1"/>
  <c r="BD46" i="1" s="1"/>
  <c r="BA44" i="1"/>
  <c r="BA46" i="1" s="1"/>
  <c r="AX44" i="1"/>
  <c r="AX46" i="1" s="1"/>
  <c r="AU44" i="1"/>
  <c r="AU46" i="1" s="1"/>
  <c r="AR44" i="1"/>
  <c r="AR46" i="1" s="1"/>
  <c r="AO44" i="1"/>
  <c r="AO46" i="1" s="1"/>
  <c r="AL44" i="1"/>
  <c r="AL46" i="1" s="1"/>
  <c r="AI44" i="1"/>
  <c r="AI46" i="1" s="1"/>
  <c r="AF44" i="1"/>
  <c r="AF46" i="1" s="1"/>
  <c r="AC44" i="1"/>
  <c r="AC46" i="1" s="1"/>
  <c r="Z44" i="1"/>
  <c r="Z46" i="1" s="1"/>
  <c r="BG43" i="1"/>
  <c r="BD43" i="1"/>
  <c r="BA43" i="1"/>
  <c r="AX43" i="1"/>
  <c r="AU43" i="1"/>
  <c r="AR43" i="1"/>
  <c r="AO43" i="1"/>
  <c r="AL43" i="1"/>
  <c r="AI43" i="1"/>
  <c r="AF43" i="1"/>
  <c r="AC43" i="1"/>
  <c r="Z43" i="1"/>
  <c r="BF42" i="1"/>
  <c r="BE42" i="1"/>
  <c r="BC42" i="1"/>
  <c r="BB42" i="1"/>
  <c r="AZ42" i="1"/>
  <c r="AY42" i="1"/>
  <c r="AW42" i="1"/>
  <c r="AV42" i="1"/>
  <c r="AT42" i="1"/>
  <c r="AS42" i="1"/>
  <c r="AQ42" i="1"/>
  <c r="AP42" i="1"/>
  <c r="AN42" i="1"/>
  <c r="AM42" i="1"/>
  <c r="AK42" i="1"/>
  <c r="AJ42" i="1"/>
  <c r="AH42" i="1"/>
  <c r="AG42" i="1"/>
  <c r="AE42" i="1"/>
  <c r="AD42" i="1"/>
  <c r="AB42" i="1"/>
  <c r="AA42" i="1"/>
  <c r="Y42" i="1"/>
  <c r="X42" i="1"/>
  <c r="W42" i="1"/>
  <c r="V42" i="1"/>
  <c r="U42" i="1"/>
  <c r="T42" i="1"/>
  <c r="S42" i="1"/>
  <c r="R42" i="1"/>
  <c r="BG41" i="1"/>
  <c r="BG42" i="1" s="1"/>
  <c r="BD41" i="1"/>
  <c r="BD42" i="1" s="1"/>
  <c r="BA41" i="1"/>
  <c r="BA42" i="1" s="1"/>
  <c r="AX41" i="1"/>
  <c r="AX42" i="1" s="1"/>
  <c r="AU41" i="1"/>
  <c r="AU42" i="1" s="1"/>
  <c r="AR41" i="1"/>
  <c r="AR42" i="1" s="1"/>
  <c r="AO41" i="1"/>
  <c r="AO42" i="1" s="1"/>
  <c r="AL41" i="1"/>
  <c r="AL42" i="1" s="1"/>
  <c r="AI41" i="1"/>
  <c r="AI42" i="1" s="1"/>
  <c r="AF41" i="1"/>
  <c r="AF42" i="1" s="1"/>
  <c r="AC41" i="1"/>
  <c r="AC42" i="1" s="1"/>
  <c r="Z41" i="1"/>
  <c r="Z42" i="1" s="1"/>
  <c r="BF40" i="1"/>
  <c r="BE40" i="1"/>
  <c r="BC40" i="1"/>
  <c r="BB40" i="1"/>
  <c r="AZ40" i="1"/>
  <c r="AY40" i="1"/>
  <c r="AW40" i="1"/>
  <c r="AV40" i="1"/>
  <c r="AT40" i="1"/>
  <c r="AS40" i="1"/>
  <c r="AQ40" i="1"/>
  <c r="AP40" i="1"/>
  <c r="AN40" i="1"/>
  <c r="AM40" i="1"/>
  <c r="AK40" i="1"/>
  <c r="AJ40" i="1"/>
  <c r="AH40" i="1"/>
  <c r="AG40" i="1"/>
  <c r="AE40" i="1"/>
  <c r="AD40" i="1"/>
  <c r="AB40" i="1"/>
  <c r="AA40" i="1"/>
  <c r="Y40" i="1"/>
  <c r="X40" i="1"/>
  <c r="W40" i="1"/>
  <c r="V40" i="1"/>
  <c r="U40" i="1"/>
  <c r="T40" i="1"/>
  <c r="S40" i="1"/>
  <c r="R40" i="1"/>
  <c r="BG39" i="1"/>
  <c r="BD39" i="1"/>
  <c r="BA39" i="1"/>
  <c r="AX39" i="1"/>
  <c r="AU39" i="1"/>
  <c r="AR39" i="1"/>
  <c r="BG38" i="1"/>
  <c r="BG40" i="1" s="1"/>
  <c r="BD38" i="1"/>
  <c r="BD40" i="1" s="1"/>
  <c r="BA38" i="1"/>
  <c r="BA40" i="1" s="1"/>
  <c r="AX38" i="1"/>
  <c r="AX40" i="1" s="1"/>
  <c r="AU38" i="1"/>
  <c r="AU40" i="1" s="1"/>
  <c r="AR38" i="1"/>
  <c r="AR40" i="1" s="1"/>
  <c r="AO38" i="1"/>
  <c r="AO40" i="1" s="1"/>
  <c r="AL38" i="1"/>
  <c r="AL40" i="1" s="1"/>
  <c r="AI38" i="1"/>
  <c r="AI40" i="1" s="1"/>
  <c r="AF38" i="1"/>
  <c r="AF40" i="1" s="1"/>
  <c r="AC38" i="1"/>
  <c r="AC40" i="1" s="1"/>
  <c r="Z38" i="1"/>
  <c r="Z40" i="1" s="1"/>
  <c r="BF37" i="1"/>
  <c r="BE37" i="1"/>
  <c r="BC37" i="1"/>
  <c r="BB37" i="1"/>
  <c r="AZ37" i="1"/>
  <c r="AY37" i="1"/>
  <c r="AW37" i="1"/>
  <c r="AV37" i="1"/>
  <c r="AT37" i="1"/>
  <c r="AS37" i="1"/>
  <c r="AQ37" i="1"/>
  <c r="AP37" i="1"/>
  <c r="AN37" i="1"/>
  <c r="AM37" i="1"/>
  <c r="AK37" i="1"/>
  <c r="AJ37" i="1"/>
  <c r="AH37" i="1"/>
  <c r="AG37" i="1"/>
  <c r="AE37" i="1"/>
  <c r="AD37" i="1"/>
  <c r="AB37" i="1"/>
  <c r="AA37" i="1"/>
  <c r="Y37" i="1"/>
  <c r="X37" i="1"/>
  <c r="W37" i="1"/>
  <c r="V37" i="1"/>
  <c r="U37" i="1"/>
  <c r="T37" i="1"/>
  <c r="S37" i="1"/>
  <c r="R37" i="1"/>
  <c r="BG36" i="1"/>
  <c r="BD36" i="1"/>
  <c r="BA36" i="1"/>
  <c r="AX36" i="1"/>
  <c r="AU36" i="1"/>
  <c r="AR36" i="1"/>
  <c r="AO36" i="1"/>
  <c r="AL36" i="1"/>
  <c r="AI36" i="1"/>
  <c r="AF36" i="1"/>
  <c r="AC36" i="1"/>
  <c r="Z36" i="1"/>
  <c r="BG35" i="1"/>
  <c r="BG37" i="1" s="1"/>
  <c r="BD35" i="1"/>
  <c r="BD37" i="1" s="1"/>
  <c r="BA35" i="1"/>
  <c r="BA37" i="1" s="1"/>
  <c r="AX35" i="1"/>
  <c r="AX37" i="1" s="1"/>
  <c r="AU35" i="1"/>
  <c r="AU37" i="1" s="1"/>
  <c r="AR35" i="1"/>
  <c r="AR37" i="1" s="1"/>
  <c r="AO35" i="1"/>
  <c r="AO37" i="1" s="1"/>
  <c r="AL35" i="1"/>
  <c r="AL37" i="1" s="1"/>
  <c r="AI35" i="1"/>
  <c r="AI37" i="1" s="1"/>
  <c r="AF35" i="1"/>
  <c r="AF37" i="1" s="1"/>
  <c r="AC35" i="1"/>
  <c r="AC37" i="1" s="1"/>
  <c r="Z35" i="1"/>
  <c r="Z37" i="1" s="1"/>
  <c r="BF34" i="1"/>
  <c r="BE34" i="1"/>
  <c r="BC34" i="1"/>
  <c r="BB34" i="1"/>
  <c r="AZ34" i="1"/>
  <c r="AY34" i="1"/>
  <c r="AW34" i="1"/>
  <c r="AV34" i="1"/>
  <c r="AT34" i="1"/>
  <c r="AS34" i="1"/>
  <c r="AQ34" i="1"/>
  <c r="AP34" i="1"/>
  <c r="AN34" i="1"/>
  <c r="AM34" i="1"/>
  <c r="AK34" i="1"/>
  <c r="AJ34" i="1"/>
  <c r="AH34" i="1"/>
  <c r="AG34" i="1"/>
  <c r="AE34" i="1"/>
  <c r="AD34" i="1"/>
  <c r="AB34" i="1"/>
  <c r="AA34" i="1"/>
  <c r="Y34" i="1"/>
  <c r="X34" i="1"/>
  <c r="W34" i="1"/>
  <c r="V34" i="1"/>
  <c r="U34" i="1"/>
  <c r="T34" i="1"/>
  <c r="S34" i="1"/>
  <c r="R34" i="1"/>
  <c r="BG33" i="1"/>
  <c r="BG34" i="1" s="1"/>
  <c r="BD33" i="1"/>
  <c r="BD34" i="1" s="1"/>
  <c r="BA33" i="1"/>
  <c r="BA34" i="1" s="1"/>
  <c r="AX33" i="1"/>
  <c r="AX34" i="1" s="1"/>
  <c r="AU33" i="1"/>
  <c r="AU34" i="1" s="1"/>
  <c r="AR33" i="1"/>
  <c r="AR34" i="1" s="1"/>
  <c r="AO33" i="1"/>
  <c r="AO34" i="1" s="1"/>
  <c r="AL33" i="1"/>
  <c r="AL34" i="1" s="1"/>
  <c r="AI33" i="1"/>
  <c r="AI34" i="1" s="1"/>
  <c r="AF33" i="1"/>
  <c r="AF34" i="1" s="1"/>
  <c r="AC33" i="1"/>
  <c r="AC34" i="1" s="1"/>
  <c r="Z33" i="1"/>
  <c r="Z34" i="1" s="1"/>
  <c r="BF32" i="1"/>
  <c r="BE32" i="1"/>
  <c r="BC32" i="1"/>
  <c r="BB32" i="1"/>
  <c r="AZ32" i="1"/>
  <c r="AY32" i="1"/>
  <c r="AW32" i="1"/>
  <c r="AV32" i="1"/>
  <c r="AT32" i="1"/>
  <c r="AS32" i="1"/>
  <c r="AQ32" i="1"/>
  <c r="AP32" i="1"/>
  <c r="AN32" i="1"/>
  <c r="AM32" i="1"/>
  <c r="AK32" i="1"/>
  <c r="AJ32" i="1"/>
  <c r="AH32" i="1"/>
  <c r="AG32" i="1"/>
  <c r="AE32" i="1"/>
  <c r="AD32" i="1"/>
  <c r="AB32" i="1"/>
  <c r="AA32" i="1"/>
  <c r="Y32" i="1"/>
  <c r="X32" i="1"/>
  <c r="W32" i="1"/>
  <c r="V32" i="1"/>
  <c r="U32" i="1"/>
  <c r="T32" i="1"/>
  <c r="S32" i="1"/>
  <c r="R32" i="1"/>
  <c r="BG31" i="1"/>
  <c r="BG32" i="1" s="1"/>
  <c r="BD31" i="1"/>
  <c r="BD32" i="1" s="1"/>
  <c r="BA31" i="1"/>
  <c r="BA32" i="1" s="1"/>
  <c r="AX31" i="1"/>
  <c r="AX32" i="1" s="1"/>
  <c r="AU31" i="1"/>
  <c r="AU32" i="1" s="1"/>
  <c r="AR31" i="1"/>
  <c r="AR32" i="1" s="1"/>
  <c r="AO31" i="1"/>
  <c r="AO32" i="1" s="1"/>
  <c r="AL31" i="1"/>
  <c r="AL32" i="1" s="1"/>
  <c r="AI31" i="1"/>
  <c r="AI32" i="1" s="1"/>
  <c r="AF31" i="1"/>
  <c r="AF32" i="1" s="1"/>
  <c r="AC31" i="1"/>
  <c r="AC32" i="1" s="1"/>
  <c r="Z31" i="1"/>
  <c r="Z32" i="1" s="1"/>
  <c r="BF30" i="1"/>
  <c r="BE30" i="1"/>
  <c r="BC30" i="1"/>
  <c r="BB30" i="1"/>
  <c r="AZ30" i="1"/>
  <c r="AY30" i="1"/>
  <c r="AW30" i="1"/>
  <c r="AV30" i="1"/>
  <c r="AT30" i="1"/>
  <c r="AS30" i="1"/>
  <c r="AQ30" i="1"/>
  <c r="AP30" i="1"/>
  <c r="AN30" i="1"/>
  <c r="AM30" i="1"/>
  <c r="AK30" i="1"/>
  <c r="AJ30" i="1"/>
  <c r="AH30" i="1"/>
  <c r="AG30" i="1"/>
  <c r="AE30" i="1"/>
  <c r="AD30" i="1"/>
  <c r="AB30" i="1"/>
  <c r="AA30" i="1"/>
  <c r="Y30" i="1"/>
  <c r="X30" i="1"/>
  <c r="W30" i="1"/>
  <c r="V30" i="1"/>
  <c r="U30" i="1"/>
  <c r="T30" i="1"/>
  <c r="S30" i="1"/>
  <c r="R30" i="1"/>
  <c r="BG29" i="1"/>
  <c r="BG30" i="1" s="1"/>
  <c r="BD29" i="1"/>
  <c r="BD30" i="1" s="1"/>
  <c r="BA29" i="1"/>
  <c r="BA30" i="1" s="1"/>
  <c r="AX29" i="1"/>
  <c r="AX30" i="1" s="1"/>
  <c r="AU29" i="1"/>
  <c r="AU30" i="1" s="1"/>
  <c r="AR29" i="1"/>
  <c r="AR30" i="1" s="1"/>
  <c r="AO29" i="1"/>
  <c r="AO30" i="1" s="1"/>
  <c r="AL29" i="1"/>
  <c r="AL30" i="1" s="1"/>
  <c r="AI29" i="1"/>
  <c r="AI30" i="1" s="1"/>
  <c r="AF29" i="1"/>
  <c r="AF30" i="1" s="1"/>
  <c r="AC29" i="1"/>
  <c r="AC30" i="1" s="1"/>
  <c r="Z29" i="1"/>
  <c r="Z30" i="1" s="1"/>
  <c r="BF28" i="1"/>
  <c r="BE28" i="1"/>
  <c r="BC28" i="1"/>
  <c r="BB28" i="1"/>
  <c r="AZ28" i="1"/>
  <c r="AY28" i="1"/>
  <c r="AW28" i="1"/>
  <c r="AV28" i="1"/>
  <c r="AT28" i="1"/>
  <c r="AS28" i="1"/>
  <c r="AQ28" i="1"/>
  <c r="AP28" i="1"/>
  <c r="AN28" i="1"/>
  <c r="AM28" i="1"/>
  <c r="AK28" i="1"/>
  <c r="AJ28" i="1"/>
  <c r="AH28" i="1"/>
  <c r="AG28" i="1"/>
  <c r="AE28" i="1"/>
  <c r="AD28" i="1"/>
  <c r="AB28" i="1"/>
  <c r="AA28" i="1"/>
  <c r="Y28" i="1"/>
  <c r="X28" i="1"/>
  <c r="W28" i="1"/>
  <c r="V28" i="1"/>
  <c r="U28" i="1"/>
  <c r="T28" i="1"/>
  <c r="S28" i="1"/>
  <c r="R28" i="1"/>
  <c r="BG27" i="1"/>
  <c r="BG28" i="1" s="1"/>
  <c r="BD27" i="1"/>
  <c r="BD28" i="1" s="1"/>
  <c r="BA27" i="1"/>
  <c r="BA28" i="1" s="1"/>
  <c r="AX27" i="1"/>
  <c r="AX28" i="1" s="1"/>
  <c r="AU27" i="1"/>
  <c r="AU28" i="1" s="1"/>
  <c r="AR27" i="1"/>
  <c r="AR28" i="1" s="1"/>
  <c r="AO27" i="1"/>
  <c r="AO28" i="1" s="1"/>
  <c r="AL27" i="1"/>
  <c r="AL28" i="1" s="1"/>
  <c r="AI27" i="1"/>
  <c r="AI28" i="1" s="1"/>
  <c r="AF27" i="1"/>
  <c r="AF28" i="1" s="1"/>
  <c r="AC27" i="1"/>
  <c r="AC28" i="1" s="1"/>
  <c r="Z27" i="1"/>
  <c r="Z28" i="1" s="1"/>
  <c r="BF26" i="1"/>
  <c r="BE26" i="1"/>
  <c r="BC26" i="1"/>
  <c r="BB26" i="1"/>
  <c r="AZ26" i="1"/>
  <c r="AY26" i="1"/>
  <c r="AW26" i="1"/>
  <c r="AV26" i="1"/>
  <c r="AT26" i="1"/>
  <c r="AS26" i="1"/>
  <c r="AQ26" i="1"/>
  <c r="AP26" i="1"/>
  <c r="AN26" i="1"/>
  <c r="AM26" i="1"/>
  <c r="AK26" i="1"/>
  <c r="AJ26" i="1"/>
  <c r="AH26" i="1"/>
  <c r="AG26" i="1"/>
  <c r="AE26" i="1"/>
  <c r="AD26" i="1"/>
  <c r="AB26" i="1"/>
  <c r="AA26" i="1"/>
  <c r="Y26" i="1"/>
  <c r="X26" i="1"/>
  <c r="W26" i="1"/>
  <c r="V26" i="1"/>
  <c r="U26" i="1"/>
  <c r="T26" i="1"/>
  <c r="S26" i="1"/>
  <c r="R26" i="1"/>
  <c r="BG25" i="1"/>
  <c r="BD25" i="1"/>
  <c r="BA25" i="1"/>
  <c r="AX25" i="1"/>
  <c r="AU25" i="1"/>
  <c r="AR25" i="1"/>
  <c r="AO25" i="1"/>
  <c r="AL25" i="1"/>
  <c r="AI25" i="1"/>
  <c r="AF25" i="1"/>
  <c r="AC25" i="1"/>
  <c r="Z25" i="1"/>
  <c r="BG24" i="1"/>
  <c r="BG26" i="1" s="1"/>
  <c r="BD24" i="1"/>
  <c r="BD26" i="1" s="1"/>
  <c r="BA24" i="1"/>
  <c r="BA26" i="1" s="1"/>
  <c r="AX24" i="1"/>
  <c r="AX26" i="1" s="1"/>
  <c r="AU24" i="1"/>
  <c r="AU26" i="1" s="1"/>
  <c r="AR24" i="1"/>
  <c r="AR26" i="1" s="1"/>
  <c r="AO24" i="1"/>
  <c r="AO26" i="1" s="1"/>
  <c r="AL24" i="1"/>
  <c r="AL26" i="1" s="1"/>
  <c r="AI24" i="1"/>
  <c r="AI26" i="1" s="1"/>
  <c r="AF24" i="1"/>
  <c r="AF26" i="1" s="1"/>
  <c r="AC24" i="1"/>
  <c r="AC26" i="1" s="1"/>
  <c r="Z24" i="1"/>
  <c r="Z26" i="1" s="1"/>
  <c r="BF23" i="1"/>
  <c r="BE23" i="1"/>
  <c r="BC23" i="1"/>
  <c r="BB23" i="1"/>
  <c r="AZ23" i="1"/>
  <c r="AY23" i="1"/>
  <c r="AW23" i="1"/>
  <c r="AV23" i="1"/>
  <c r="AT23" i="1"/>
  <c r="AS23" i="1"/>
  <c r="AQ23" i="1"/>
  <c r="AP23" i="1"/>
  <c r="AN23" i="1"/>
  <c r="AM23" i="1"/>
  <c r="AK23" i="1"/>
  <c r="AJ23" i="1"/>
  <c r="AH23" i="1"/>
  <c r="AG23" i="1"/>
  <c r="AE23" i="1"/>
  <c r="AD23" i="1"/>
  <c r="AB23" i="1"/>
  <c r="AA23" i="1"/>
  <c r="Y23" i="1"/>
  <c r="X23" i="1"/>
  <c r="W23" i="1"/>
  <c r="V23" i="1"/>
  <c r="U23" i="1"/>
  <c r="T23" i="1"/>
  <c r="S23" i="1"/>
  <c r="R23" i="1"/>
  <c r="BG22" i="1"/>
  <c r="BG23" i="1" s="1"/>
  <c r="BD22" i="1"/>
  <c r="BD23" i="1" s="1"/>
  <c r="BA22" i="1"/>
  <c r="BA23" i="1" s="1"/>
  <c r="AX22" i="1"/>
  <c r="AX23" i="1" s="1"/>
  <c r="AU22" i="1"/>
  <c r="AU23" i="1" s="1"/>
  <c r="AR22" i="1"/>
  <c r="AR23" i="1" s="1"/>
  <c r="AO22" i="1"/>
  <c r="AO23" i="1" s="1"/>
  <c r="AL22" i="1"/>
  <c r="AL23" i="1" s="1"/>
  <c r="AI22" i="1"/>
  <c r="AI23" i="1" s="1"/>
  <c r="AF22" i="1"/>
  <c r="AF23" i="1" s="1"/>
  <c r="AC22" i="1"/>
  <c r="AC23" i="1" s="1"/>
  <c r="Z22" i="1"/>
  <c r="Z23" i="1" s="1"/>
  <c r="BF21" i="1"/>
  <c r="BE21" i="1"/>
  <c r="BC21" i="1"/>
  <c r="BB21" i="1"/>
  <c r="AZ21" i="1"/>
  <c r="AY21" i="1"/>
  <c r="AW21" i="1"/>
  <c r="AV21" i="1"/>
  <c r="AT21" i="1"/>
  <c r="AS21" i="1"/>
  <c r="AQ21" i="1"/>
  <c r="AP21" i="1"/>
  <c r="AN21" i="1"/>
  <c r="AM21" i="1"/>
  <c r="AK21" i="1"/>
  <c r="AJ21" i="1"/>
  <c r="AH21" i="1"/>
  <c r="AG21" i="1"/>
  <c r="AE21" i="1"/>
  <c r="AD21" i="1"/>
  <c r="AB21" i="1"/>
  <c r="AA21" i="1"/>
  <c r="Y21" i="1"/>
  <c r="X21" i="1"/>
  <c r="W21" i="1"/>
  <c r="V21" i="1"/>
  <c r="U21" i="1"/>
  <c r="T21" i="1"/>
  <c r="S21" i="1"/>
  <c r="R21" i="1"/>
  <c r="BG20" i="1"/>
  <c r="BG21" i="1" s="1"/>
  <c r="BD20" i="1"/>
  <c r="BD21" i="1" s="1"/>
  <c r="BA20" i="1"/>
  <c r="BA21" i="1" s="1"/>
  <c r="AX20" i="1"/>
  <c r="AX21" i="1" s="1"/>
  <c r="AU20" i="1"/>
  <c r="AU21" i="1" s="1"/>
  <c r="AR20" i="1"/>
  <c r="AR21" i="1" s="1"/>
  <c r="AO20" i="1"/>
  <c r="AO21" i="1" s="1"/>
  <c r="AL20" i="1"/>
  <c r="AL21" i="1" s="1"/>
  <c r="AI20" i="1"/>
  <c r="AI21" i="1" s="1"/>
  <c r="AF20" i="1"/>
  <c r="AF21" i="1" s="1"/>
  <c r="AC20" i="1"/>
  <c r="AC21" i="1" s="1"/>
  <c r="Z20" i="1"/>
  <c r="Z21" i="1" s="1"/>
  <c r="BF19" i="1"/>
  <c r="BE19" i="1"/>
  <c r="BC19" i="1"/>
  <c r="BB19" i="1"/>
  <c r="AZ19" i="1"/>
  <c r="AY19" i="1"/>
  <c r="AW19" i="1"/>
  <c r="AV19" i="1"/>
  <c r="AT19" i="1"/>
  <c r="AS19" i="1"/>
  <c r="AQ19" i="1"/>
  <c r="AP19" i="1"/>
  <c r="AN19" i="1"/>
  <c r="AM19" i="1"/>
  <c r="AK19" i="1"/>
  <c r="AJ19" i="1"/>
  <c r="AH19" i="1"/>
  <c r="AG19" i="1"/>
  <c r="AE19" i="1"/>
  <c r="AD19" i="1"/>
  <c r="AB19" i="1"/>
  <c r="AA19" i="1"/>
  <c r="Y19" i="1"/>
  <c r="X19" i="1"/>
  <c r="W19" i="1"/>
  <c r="V19" i="1"/>
  <c r="U19" i="1"/>
  <c r="T19" i="1"/>
  <c r="S19" i="1"/>
  <c r="R19" i="1"/>
  <c r="BG18" i="1"/>
  <c r="BG19" i="1" s="1"/>
  <c r="BD18" i="1"/>
  <c r="BD19" i="1" s="1"/>
  <c r="BA18" i="1"/>
  <c r="BA19" i="1" s="1"/>
  <c r="AX18" i="1"/>
  <c r="AX19" i="1" s="1"/>
  <c r="AU18" i="1"/>
  <c r="AU19" i="1" s="1"/>
  <c r="AR18" i="1"/>
  <c r="AR19" i="1" s="1"/>
  <c r="AO18" i="1"/>
  <c r="AO19" i="1" s="1"/>
  <c r="AL18" i="1"/>
  <c r="AL19" i="1" s="1"/>
  <c r="AI18" i="1"/>
  <c r="AI19" i="1" s="1"/>
  <c r="AF18" i="1"/>
  <c r="AF19" i="1" s="1"/>
  <c r="AC18" i="1"/>
  <c r="AC19" i="1" s="1"/>
  <c r="Z18" i="1"/>
  <c r="Z19" i="1" s="1"/>
  <c r="BF17" i="1"/>
  <c r="BE17" i="1"/>
  <c r="BC17" i="1"/>
  <c r="BB17" i="1"/>
  <c r="AZ17" i="1"/>
  <c r="AY17" i="1"/>
  <c r="AW17" i="1"/>
  <c r="AV17" i="1"/>
  <c r="AT17" i="1"/>
  <c r="AS17" i="1"/>
  <c r="AQ17" i="1"/>
  <c r="AP17" i="1"/>
  <c r="AN17" i="1"/>
  <c r="AM17" i="1"/>
  <c r="AK17" i="1"/>
  <c r="AJ17" i="1"/>
  <c r="AH17" i="1"/>
  <c r="AG17" i="1"/>
  <c r="AE17" i="1"/>
  <c r="AD17" i="1"/>
  <c r="AB17" i="1"/>
  <c r="AA17" i="1"/>
  <c r="Y17" i="1"/>
  <c r="X17" i="1"/>
  <c r="W17" i="1"/>
  <c r="V17" i="1"/>
  <c r="U17" i="1"/>
  <c r="T17" i="1"/>
  <c r="S17" i="1"/>
  <c r="R17" i="1"/>
  <c r="BG16" i="1"/>
  <c r="BG17" i="1" s="1"/>
  <c r="BD16" i="1"/>
  <c r="BD17" i="1" s="1"/>
  <c r="BA16" i="1"/>
  <c r="BA17" i="1" s="1"/>
  <c r="AX16" i="1"/>
  <c r="AX17" i="1" s="1"/>
  <c r="AU16" i="1"/>
  <c r="AU17" i="1" s="1"/>
  <c r="AR16" i="1"/>
  <c r="AR17" i="1" s="1"/>
  <c r="AO16" i="1"/>
  <c r="AO17" i="1" s="1"/>
  <c r="AL16" i="1"/>
  <c r="AL17" i="1" s="1"/>
  <c r="AI16" i="1"/>
  <c r="AI17" i="1" s="1"/>
  <c r="AF16" i="1"/>
  <c r="AF17" i="1" s="1"/>
  <c r="AC16" i="1"/>
  <c r="AC17" i="1" s="1"/>
  <c r="Z16" i="1"/>
  <c r="Z17" i="1" s="1"/>
  <c r="BF15" i="1"/>
  <c r="BE15" i="1"/>
  <c r="BC15" i="1"/>
  <c r="BB15" i="1"/>
  <c r="AZ15" i="1"/>
  <c r="AY15" i="1"/>
  <c r="AW15" i="1"/>
  <c r="AV15" i="1"/>
  <c r="AT15" i="1"/>
  <c r="AS15" i="1"/>
  <c r="AQ15" i="1"/>
  <c r="AP15" i="1"/>
  <c r="AN15" i="1"/>
  <c r="AM15" i="1"/>
  <c r="AK15" i="1"/>
  <c r="AJ15" i="1"/>
  <c r="AH15" i="1"/>
  <c r="AG15" i="1"/>
  <c r="AE15" i="1"/>
  <c r="AD15" i="1"/>
  <c r="AB15" i="1"/>
  <c r="AA15" i="1"/>
  <c r="Y15" i="1"/>
  <c r="X15" i="1"/>
  <c r="W15" i="1"/>
  <c r="V15" i="1"/>
  <c r="U15" i="1"/>
  <c r="T15" i="1"/>
  <c r="S15" i="1"/>
  <c r="R15" i="1"/>
  <c r="BG14" i="1"/>
  <c r="BD14" i="1"/>
  <c r="BA14" i="1"/>
  <c r="AX14" i="1"/>
  <c r="AU14" i="1"/>
  <c r="AR14" i="1"/>
  <c r="AO14" i="1"/>
  <c r="AL14" i="1"/>
  <c r="AI14" i="1"/>
  <c r="AF14" i="1"/>
  <c r="AC14" i="1"/>
  <c r="Z14" i="1"/>
  <c r="BG13" i="1"/>
  <c r="BD13" i="1"/>
  <c r="BA13" i="1"/>
  <c r="AX13" i="1"/>
  <c r="AU13" i="1"/>
  <c r="AR13" i="1"/>
  <c r="AO13" i="1"/>
  <c r="AL13" i="1"/>
  <c r="AI13" i="1"/>
  <c r="AF13" i="1"/>
  <c r="AC13" i="1"/>
  <c r="Z13" i="1"/>
  <c r="R13" i="1"/>
  <c r="BG12" i="1"/>
  <c r="BD12" i="1"/>
  <c r="BA12" i="1"/>
  <c r="AX12" i="1"/>
  <c r="AU12" i="1"/>
  <c r="AR12" i="1"/>
  <c r="AO12" i="1"/>
  <c r="AL12" i="1"/>
  <c r="AI12" i="1"/>
  <c r="AF12" i="1"/>
  <c r="AC12" i="1"/>
  <c r="Z12" i="1"/>
  <c r="BG11" i="1"/>
  <c r="BG15" i="1" s="1"/>
  <c r="BD11" i="1"/>
  <c r="BD15" i="1" s="1"/>
  <c r="BA11" i="1"/>
  <c r="BA15" i="1" s="1"/>
  <c r="AX11" i="1"/>
  <c r="AX15" i="1" s="1"/>
  <c r="AU11" i="1"/>
  <c r="AU15" i="1" s="1"/>
  <c r="AR11" i="1"/>
  <c r="AR15" i="1" s="1"/>
  <c r="AO11" i="1"/>
  <c r="AO15" i="1" s="1"/>
  <c r="AL11" i="1"/>
  <c r="AL15" i="1" s="1"/>
  <c r="AI11" i="1"/>
  <c r="AI15" i="1" s="1"/>
  <c r="AF11" i="1"/>
  <c r="AF15" i="1" s="1"/>
  <c r="AC11" i="1"/>
  <c r="AC15" i="1" s="1"/>
  <c r="Z11" i="1"/>
  <c r="Z15" i="1" s="1"/>
  <c r="BF10" i="1"/>
  <c r="BE10" i="1"/>
  <c r="BC10" i="1"/>
  <c r="BB10" i="1"/>
  <c r="AZ10" i="1"/>
  <c r="AY10" i="1"/>
  <c r="AW10" i="1"/>
  <c r="AV10" i="1"/>
  <c r="AT10" i="1"/>
  <c r="AS10" i="1"/>
  <c r="AQ10" i="1"/>
  <c r="AP10" i="1"/>
  <c r="AN10" i="1"/>
  <c r="AM10" i="1"/>
  <c r="AK10" i="1"/>
  <c r="AJ10" i="1"/>
  <c r="AH10" i="1"/>
  <c r="AG10" i="1"/>
  <c r="AE10" i="1"/>
  <c r="AD10" i="1"/>
  <c r="AB10" i="1"/>
  <c r="AA10" i="1"/>
  <c r="Y10" i="1"/>
  <c r="X10" i="1"/>
  <c r="W10" i="1"/>
  <c r="V10" i="1"/>
  <c r="U10" i="1"/>
  <c r="T10" i="1"/>
  <c r="S10" i="1"/>
  <c r="R10" i="1"/>
  <c r="BG9" i="1"/>
  <c r="BG10" i="1" s="1"/>
  <c r="BD9" i="1"/>
  <c r="BD10" i="1" s="1"/>
  <c r="BA9" i="1"/>
  <c r="BA10" i="1" s="1"/>
  <c r="AX9" i="1"/>
  <c r="AX10" i="1" s="1"/>
  <c r="AU9" i="1"/>
  <c r="AU10" i="1" s="1"/>
  <c r="AR9" i="1"/>
  <c r="AR10" i="1" s="1"/>
  <c r="AO9" i="1"/>
  <c r="AO10" i="1" s="1"/>
  <c r="AL9" i="1"/>
  <c r="AL10" i="1" s="1"/>
  <c r="AI9" i="1"/>
  <c r="AI10" i="1" s="1"/>
  <c r="AF9" i="1"/>
  <c r="AF10" i="1" s="1"/>
  <c r="AC9" i="1"/>
  <c r="AC10" i="1" s="1"/>
  <c r="Z9" i="1"/>
  <c r="Z10" i="1" s="1"/>
  <c r="BF8" i="1"/>
  <c r="BE8" i="1"/>
  <c r="BC8" i="1"/>
  <c r="BB8" i="1"/>
  <c r="AZ8" i="1"/>
  <c r="AY8" i="1"/>
  <c r="AW8" i="1"/>
  <c r="AV8" i="1"/>
  <c r="AT8" i="1"/>
  <c r="AS8" i="1"/>
  <c r="AQ8" i="1"/>
  <c r="AP8" i="1"/>
  <c r="AN8" i="1"/>
  <c r="AM8" i="1"/>
  <c r="AK8" i="1"/>
  <c r="AJ8" i="1"/>
  <c r="AH8" i="1"/>
  <c r="AG8" i="1"/>
  <c r="AE8" i="1"/>
  <c r="AD8" i="1"/>
  <c r="AB8" i="1"/>
  <c r="AA8" i="1"/>
  <c r="Y8" i="1"/>
  <c r="X8" i="1"/>
  <c r="W8" i="1"/>
  <c r="V8" i="1"/>
  <c r="T8" i="1"/>
  <c r="S8" i="1"/>
  <c r="R8" i="1"/>
  <c r="BG7" i="1"/>
  <c r="BG8" i="1" s="1"/>
  <c r="BD7" i="1"/>
  <c r="BD8" i="1" s="1"/>
  <c r="BA7" i="1"/>
  <c r="BA8" i="1" s="1"/>
  <c r="AX7" i="1"/>
  <c r="AX8" i="1" s="1"/>
  <c r="AU7" i="1"/>
  <c r="AU8" i="1" s="1"/>
  <c r="AR7" i="1"/>
  <c r="AR8" i="1" s="1"/>
  <c r="AO7" i="1"/>
  <c r="AO8" i="1" s="1"/>
  <c r="AL7" i="1"/>
  <c r="AL8" i="1" s="1"/>
  <c r="AI7" i="1"/>
  <c r="AI8" i="1" s="1"/>
  <c r="AF7" i="1"/>
  <c r="AF8" i="1" s="1"/>
  <c r="AC7" i="1"/>
  <c r="AC8" i="1" s="1"/>
  <c r="Z7" i="1"/>
  <c r="Z8" i="1" s="1"/>
  <c r="BF6" i="1"/>
  <c r="BE6" i="1"/>
  <c r="BC6" i="1"/>
  <c r="BB6" i="1"/>
  <c r="AZ6" i="1"/>
  <c r="AY6" i="1"/>
  <c r="AW6" i="1"/>
  <c r="AV6" i="1"/>
  <c r="AT6" i="1"/>
  <c r="AS6" i="1"/>
  <c r="AQ6" i="1"/>
  <c r="AP6" i="1"/>
  <c r="AN6" i="1"/>
  <c r="AM6" i="1"/>
  <c r="AK6" i="1"/>
  <c r="AJ6" i="1"/>
  <c r="AH6" i="1"/>
  <c r="AG6" i="1"/>
  <c r="AE6" i="1"/>
  <c r="AD6" i="1"/>
  <c r="AB6" i="1"/>
  <c r="AA6" i="1"/>
  <c r="Y6" i="1"/>
  <c r="X6" i="1"/>
  <c r="W6" i="1"/>
  <c r="V6" i="1"/>
  <c r="U6" i="1"/>
  <c r="T6" i="1"/>
  <c r="S6" i="1"/>
  <c r="R6" i="1"/>
  <c r="BG5" i="1"/>
  <c r="BG6" i="1" s="1"/>
  <c r="BD5" i="1"/>
  <c r="BD6" i="1" s="1"/>
  <c r="BA5" i="1"/>
  <c r="BA6" i="1" s="1"/>
  <c r="AX5" i="1"/>
  <c r="AX6" i="1" s="1"/>
  <c r="AU5" i="1"/>
  <c r="AU6" i="1" s="1"/>
  <c r="AR5" i="1"/>
  <c r="AR6" i="1" s="1"/>
  <c r="AO5" i="1"/>
  <c r="AO6" i="1" s="1"/>
  <c r="AL5" i="1"/>
  <c r="AL6" i="1" s="1"/>
  <c r="AI5" i="1"/>
  <c r="AI6" i="1" s="1"/>
  <c r="AF5" i="1"/>
  <c r="AF6" i="1" s="1"/>
  <c r="AC5" i="1"/>
  <c r="AC6" i="1" s="1"/>
  <c r="Z5" i="1"/>
  <c r="Z6" i="1" s="1"/>
  <c r="BF4" i="1"/>
  <c r="BE4" i="1"/>
  <c r="BC4" i="1"/>
  <c r="BB4" i="1"/>
  <c r="AZ4" i="1"/>
  <c r="AY4" i="1"/>
  <c r="AW4" i="1"/>
  <c r="AV4" i="1"/>
  <c r="AT4" i="1"/>
  <c r="AS4" i="1"/>
  <c r="AQ4" i="1"/>
  <c r="AP4" i="1"/>
  <c r="AN4" i="1"/>
  <c r="AM4" i="1"/>
  <c r="AK4" i="1"/>
  <c r="AJ4" i="1"/>
  <c r="AH4" i="1"/>
  <c r="AG4" i="1"/>
  <c r="AE4" i="1"/>
  <c r="AD4" i="1"/>
  <c r="AB4" i="1"/>
  <c r="AA4" i="1"/>
  <c r="Y4" i="1"/>
  <c r="X4" i="1"/>
  <c r="W4" i="1"/>
  <c r="V4" i="1"/>
  <c r="U4" i="1"/>
  <c r="T4" i="1"/>
  <c r="S4" i="1"/>
  <c r="R4" i="1"/>
  <c r="BG3" i="1"/>
  <c r="BG4" i="1" s="1"/>
  <c r="BD3" i="1"/>
  <c r="BD4" i="1" s="1"/>
  <c r="BA3" i="1"/>
  <c r="BA4" i="1" s="1"/>
  <c r="AX3" i="1"/>
  <c r="AX4" i="1" s="1"/>
  <c r="AU3" i="1"/>
  <c r="AU4" i="1" s="1"/>
  <c r="AR3" i="1"/>
  <c r="AR4" i="1" s="1"/>
  <c r="AO3" i="1"/>
  <c r="AO4" i="1" s="1"/>
  <c r="AL3" i="1"/>
  <c r="AL4" i="1" s="1"/>
  <c r="AI3" i="1"/>
  <c r="AI4" i="1" s="1"/>
  <c r="AF3" i="1"/>
  <c r="AF4" i="1" s="1"/>
  <c r="AC3" i="1"/>
  <c r="AC4" i="1" s="1"/>
  <c r="Z3" i="1"/>
  <c r="Z4" i="1" s="1"/>
  <c r="AY71" i="1" l="1"/>
  <c r="AA71" i="1"/>
  <c r="AQ71" i="1"/>
  <c r="AR71" i="1" s="1"/>
  <c r="AY84" i="1"/>
  <c r="AQ84" i="1"/>
  <c r="AA84" i="1"/>
  <c r="AK84" i="1"/>
  <c r="BF84" i="1"/>
  <c r="AP84" i="1"/>
  <c r="AH84" i="1"/>
  <c r="BE84" i="1"/>
  <c r="AW84" i="1"/>
  <c r="AG84" i="1"/>
  <c r="Y84" i="1"/>
  <c r="AV84" i="1"/>
  <c r="AN84" i="1"/>
  <c r="X84" i="1"/>
  <c r="BC84" i="1"/>
  <c r="AM84" i="1"/>
  <c r="AE84" i="1"/>
  <c r="AS84" i="1"/>
  <c r="BB84" i="1"/>
  <c r="AT84" i="1"/>
  <c r="AD84" i="1"/>
  <c r="V84" i="1"/>
  <c r="W84" i="1" s="1"/>
  <c r="AZ84" i="1"/>
  <c r="AJ84" i="1"/>
  <c r="AB84" i="1"/>
  <c r="AH71" i="1"/>
  <c r="AI71" i="1" s="1"/>
  <c r="AP71" i="1"/>
  <c r="BF71" i="1"/>
  <c r="BG71" i="1" s="1"/>
  <c r="AB71" i="1"/>
  <c r="AC71" i="1" s="1"/>
  <c r="AJ71" i="1"/>
  <c r="AZ71" i="1"/>
  <c r="BA71" i="1" s="1"/>
  <c r="AK71" i="1"/>
  <c r="AL71" i="1" s="1"/>
  <c r="AS71" i="1"/>
  <c r="AD71" i="1"/>
  <c r="AT71" i="1"/>
  <c r="AU71" i="1" s="1"/>
  <c r="BB71" i="1"/>
  <c r="AE71" i="1"/>
  <c r="AF71" i="1" s="1"/>
  <c r="AM71" i="1"/>
  <c r="BC71" i="1"/>
  <c r="BD71" i="1" s="1"/>
  <c r="X71" i="1"/>
  <c r="AN71" i="1"/>
  <c r="AO71" i="1" s="1"/>
  <c r="AV71" i="1"/>
  <c r="Y71" i="1"/>
  <c r="Z71" i="1" s="1"/>
  <c r="AG71" i="1"/>
  <c r="AW71" i="1"/>
  <c r="AX71" i="1" s="1"/>
  <c r="AO84" i="1" l="1"/>
  <c r="BG84" i="1"/>
  <c r="Z84" i="1"/>
  <c r="AL84" i="1"/>
  <c r="AC84" i="1"/>
  <c r="AF84" i="1"/>
  <c r="AX84" i="1"/>
  <c r="AU84" i="1"/>
  <c r="BA84" i="1"/>
  <c r="BD84" i="1"/>
  <c r="AI84" i="1"/>
  <c r="AR84" i="1"/>
</calcChain>
</file>

<file path=xl/sharedStrings.xml><?xml version="1.0" encoding="utf-8"?>
<sst xmlns="http://schemas.openxmlformats.org/spreadsheetml/2006/main" count="1173" uniqueCount="208">
  <si>
    <t>Entidad</t>
  </si>
  <si>
    <t>MPDD:Meta de Poducto
mpi: Meta de Proyecto de Inversión</t>
  </si>
  <si>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</si>
  <si>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</si>
  <si>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</si>
  <si>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</si>
  <si>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</si>
  <si>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</si>
  <si>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</si>
  <si>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</si>
  <si>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</si>
  <si>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</si>
  <si>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</si>
  <si>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</si>
  <si>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</si>
  <si>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</si>
  <si>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</si>
  <si>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</si>
  <si>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Programación 
enero vigencia</t>
  </si>
  <si>
    <t>Ejecución
enero vigencia</t>
  </si>
  <si>
    <t>% Ejecución</t>
  </si>
  <si>
    <t>Programación 
febrero vigencia</t>
  </si>
  <si>
    <t>Ejecución
febrero vigencia</t>
  </si>
  <si>
    <t>Programación
marzo vigencia</t>
  </si>
  <si>
    <t>Ejecución
marzo vigencia</t>
  </si>
  <si>
    <t>Programación
abril vigencia</t>
  </si>
  <si>
    <t>Ejecución
abril vigencia</t>
  </si>
  <si>
    <t>Programación
mayo vigencia</t>
  </si>
  <si>
    <t>Ejecución
mayo vigencia</t>
  </si>
  <si>
    <t>Programación
junio vigencia</t>
  </si>
  <si>
    <t>Ejecución
junio vigencia</t>
  </si>
  <si>
    <t>Programación julio vigencia</t>
  </si>
  <si>
    <t>Ejecución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</si>
  <si>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</si>
  <si>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</si>
  <si>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</si>
  <si>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</si>
  <si>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</si>
  <si>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</si>
  <si>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
noviembre vigencia</t>
  </si>
  <si>
    <t>Ejecución
noviembre vigencia</t>
  </si>
  <si>
    <t>Programación diciembre vigencia</t>
  </si>
  <si>
    <t>Ejecución
diciembre vigencia</t>
  </si>
  <si>
    <t>SCRD</t>
  </si>
  <si>
    <t>mpi</t>
  </si>
  <si>
    <t>01</t>
  </si>
  <si>
    <t>Pilar Igualdad de Calidad de Vida</t>
  </si>
  <si>
    <t>11</t>
  </si>
  <si>
    <t>Mejores oportunidades para el desarrollo a través de la cultura, la recreación y el deporte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</si>
  <si>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</si>
  <si>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</si>
  <si>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</si>
  <si>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</si>
  <si>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0
2015
Fuente: Secretaría de Cultura, Recreación y Deporte</t>
  </si>
  <si>
    <t>Implementar 1 Sistema Distrital de Formación Artística y Cultural – SIDFAC</t>
  </si>
  <si>
    <t>Suma</t>
  </si>
  <si>
    <t>MPD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</si>
  <si>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</si>
  <si>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</si>
  <si>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</si>
  <si>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Atender 4.000 agentes del sector  en procesos de formación y cualificación.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</si>
  <si>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</si>
  <si>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</si>
  <si>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</si>
  <si>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</si>
  <si>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Constante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</si>
  <si>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</si>
  <si>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</si>
  <si>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</si>
  <si>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</si>
  <si>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</si>
  <si>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</si>
  <si>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</si>
  <si>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</si>
  <si>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</si>
  <si>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251,740 personas formadas en programas de lectura, escritura y uso de las bibliotecas públicas</t>
  </si>
  <si>
    <t>Creciente</t>
  </si>
  <si>
    <t>Promover 9 espacios de valoración social del libro, la lectura y la escritura.</t>
  </si>
  <si>
    <t>Realizar 1 investigación sobre la lectura y la escritura en Bogotá para generar conocimiento</t>
  </si>
  <si>
    <t>Fortalecer y sostener la red de 23 bibliotecas públicas de Biblored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</si>
  <si>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</si>
  <si>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</si>
  <si>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</si>
  <si>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</si>
  <si>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</si>
  <si>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</si>
  <si>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</si>
  <si>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</si>
  <si>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Poner en funcionamiento 12 puestos de lectura en plazas de mercado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</si>
  <si>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</si>
  <si>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</si>
  <si>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</si>
  <si>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</si>
  <si>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</si>
  <si>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</si>
  <si>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</si>
  <si>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</si>
  <si>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</si>
  <si>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</si>
  <si>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</si>
  <si>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</si>
  <si>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</si>
  <si>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</si>
  <si>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</si>
  <si>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</si>
  <si>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</si>
  <si>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</si>
  <si>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</si>
  <si>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</si>
  <si>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</si>
  <si>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</si>
  <si>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</si>
  <si>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</si>
  <si>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Otorgar 276 estímulos a agentes del sector cultura, recreación y deporte</t>
  </si>
  <si>
    <t>Implementar el 100% de las acciones de formulación, seguimiento y evaluación de las políticas públicas de los subcampos del arte, la cultura y el patrimonio priorizados.</t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</si>
  <si>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</si>
  <si>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</si>
  <si>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</si>
  <si>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Apoyar 108 proyectos de organizaciones culturales, recreativas y deportivas</t>
  </si>
  <si>
    <t>Pagar 100 porciento de los compromisos de vigencias anteriores fenecidas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</si>
  <si>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</si>
  <si>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</si>
  <si>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</si>
  <si>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</si>
  <si>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</si>
  <si>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</si>
  <si>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Gestionar la construcción de 5 equipamientos culturales, recreativos y deportivos</t>
  </si>
  <si>
    <t>Número de equipamientos culturales, recreativos y deportivos gestionados</t>
  </si>
  <si>
    <t>Gestionar la construcción de 1 equipamiento cultural CEFE Chapinero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</si>
  <si>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</si>
  <si>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</si>
  <si>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</si>
  <si>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</si>
  <si>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</si>
  <si>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Pagar 100% de los compromisos de vigencias anteriores fenecidas</t>
  </si>
  <si>
    <t>03</t>
  </si>
  <si>
    <t>Pilar Construcción de Comunidad y Cultura Ciudadana</t>
  </si>
  <si>
    <t>25</t>
  </si>
  <si>
    <t>Cambio cultural y construcción del tejido social para la vida</t>
  </si>
  <si>
    <t>156</t>
  </si>
  <si>
    <t>Cultura ciudadana para la convivencia</t>
  </si>
  <si>
    <t>Implementar la Red de Cultura Ciudadana y Democrática</t>
  </si>
  <si>
    <t>Número de redes de cultura ciudadana y democrática, implementadas</t>
  </si>
  <si>
    <t>Formular e implementar una Política Pública de Cultura Ciudadana</t>
  </si>
  <si>
    <t>Número de políticas públicas de cultura ciudadana formuladas e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</si>
  <si>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</si>
  <si>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</si>
  <si>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</si>
  <si>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</si>
  <si>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</si>
  <si>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</si>
  <si>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</si>
  <si>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</si>
  <si>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157</t>
  </si>
  <si>
    <t>Intervención integral en territorios y poblaciones priorizadas a través de cultura, recreación y deporte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</si>
  <si>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</si>
  <si>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</si>
  <si>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</si>
  <si>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</si>
  <si>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</si>
  <si>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</si>
  <si>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</si>
  <si>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</si>
  <si>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</si>
  <si>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</si>
  <si>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</si>
  <si>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</si>
  <si>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</si>
  <si>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</si>
  <si>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</si>
  <si>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</si>
  <si>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</si>
  <si>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</si>
  <si>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</si>
  <si>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FINALIZADO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</si>
  <si>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</si>
  <si>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</si>
  <si>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</si>
  <si>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Gestionar el 100% del plan de adecuación y sostenibilidad SIGD-MIPG</t>
  </si>
  <si>
    <t>Porcentaje de ejecución del plan de adecuación y sostenibilidad SIGD-MIPG en las entidades distritales</t>
  </si>
  <si>
    <t>NA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</si>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</sst>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2D050"/>
        <bgColor rgb="FF0070C0"/>
      </patternFill>
    </fill>
    <fill>
      <patternFill patternType="solid">
        <fgColor rgb="FF0099FF"/>
        <bgColor rgb="FF0084D1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rgb="FFDEEBF7"/>
      </patternFill>
    </fill>
    <fill>
      <patternFill patternType="solid">
        <fgColor theme="0"/>
        <bgColor rgb="FFDEEBF7"/>
      </patternFill>
    </fill>
    <fill>
      <patternFill patternType="solid">
        <fgColor theme="2" tint="-0.249977111117893"/>
        <bgColor rgb="FFB3B3B3"/>
      </patternFill>
    </fill>
    <fill>
      <patternFill patternType="solid">
        <fgColor rgb="FFCCECFF"/>
        <bgColor rgb="FFCFE7F5"/>
      </patternFill>
    </fill>
    <fill>
      <patternFill patternType="solid">
        <fgColor rgb="FFCCECFF"/>
        <bgColor rgb="FFB3B3B3"/>
      </patternFill>
    </fill>
    <fill>
      <patternFill patternType="solid">
        <fgColor rgb="FFCFE7F5"/>
        <bgColor rgb="FFDEEBF7"/>
      </patternFill>
    </fill>
    <fill>
      <patternFill patternType="solid">
        <fgColor rgb="FFFFFF00"/>
        <bgColor rgb="FFDEEBF7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2" fontId="5" fillId="7" borderId="1" xfId="1" applyNumberFormat="1" applyFont="1" applyFill="1" applyBorder="1" applyAlignment="1">
      <alignment horizontal="center" vertical="center" wrapText="1"/>
    </xf>
    <xf numFmtId="10" fontId="5" fillId="7" borderId="1" xfId="1" applyNumberFormat="1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10" fontId="5" fillId="7" borderId="0" xfId="1" applyNumberFormat="1" applyFont="1" applyFill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10" fontId="5" fillId="1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 wrapText="1"/>
    </xf>
    <xf numFmtId="2" fontId="5" fillId="8" borderId="4" xfId="0" applyNumberFormat="1" applyFont="1" applyFill="1" applyBorder="1" applyAlignment="1">
      <alignment horizontal="center" vertical="center" wrapText="1"/>
    </xf>
    <xf numFmtId="3" fontId="2" fillId="9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10" fontId="5" fillId="6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0" fontId="2" fillId="9" borderId="1" xfId="1" applyNumberFormat="1" applyFont="1" applyFill="1" applyBorder="1" applyAlignment="1">
      <alignment horizontal="center" vertical="center" wrapText="1"/>
    </xf>
    <xf numFmtId="10" fontId="5" fillId="7" borderId="5" xfId="1" applyNumberFormat="1" applyFont="1" applyFill="1" applyBorder="1" applyAlignment="1">
      <alignment horizontal="center" vertical="center" wrapText="1"/>
    </xf>
    <xf numFmtId="2" fontId="2" fillId="9" borderId="1" xfId="1" applyNumberFormat="1" applyFont="1" applyFill="1" applyBorder="1" applyAlignment="1">
      <alignment horizontal="center" vertical="center" wrapText="1"/>
    </xf>
    <xf numFmtId="9" fontId="2" fillId="9" borderId="1" xfId="1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0" fontId="5" fillId="7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2" fillId="9" borderId="1" xfId="0" applyNumberFormat="1" applyFont="1" applyFill="1" applyBorder="1" applyAlignment="1">
      <alignment horizontal="center" vertical="center" wrapText="1"/>
    </xf>
    <xf numFmtId="10" fontId="2" fillId="9" borderId="1" xfId="0" applyNumberFormat="1" applyFont="1" applyFill="1" applyBorder="1" applyAlignment="1">
      <alignment horizontal="center" vertical="center" wrapText="1"/>
    </xf>
    <xf numFmtId="10" fontId="5" fillId="7" borderId="5" xfId="0" applyNumberFormat="1" applyFont="1" applyFill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10" fontId="5" fillId="0" borderId="5" xfId="1" applyNumberFormat="1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wrapText="1"/>
    </xf>
    <xf numFmtId="10" fontId="5" fillId="7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2" fillId="5" borderId="2" xfId="1" applyNumberFormat="1" applyFont="1" applyFill="1" applyBorder="1" applyAlignment="1">
      <alignment horizontal="center" vertical="center" wrapText="1"/>
    </xf>
    <xf numFmtId="10" fontId="3" fillId="5" borderId="3" xfId="1" applyNumberFormat="1" applyFont="1" applyFill="1" applyBorder="1" applyAlignment="1">
      <alignment horizontal="center" vertical="center" wrapText="1"/>
    </xf>
    <xf numFmtId="164" fontId="2" fillId="5" borderId="2" xfId="1" applyNumberFormat="1" applyFont="1" applyFill="1" applyBorder="1" applyAlignment="1">
      <alignment horizontal="center" vertical="center" wrapText="1"/>
    </xf>
    <xf numFmtId="164" fontId="3" fillId="5" borderId="3" xfId="1" applyNumberFormat="1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4EC92-26DE-4DAE-B206-53B9FB940E55}">
  <dimension ref="A1:BG84"/>
  <sheetViews>
    <sheetView tabSelected="1" zoomScale="60" zoomScaleNormal="60" workbookViewId="0">
      <pane xSplit="16" ySplit="2" topLeftCell="Q3" activePane="bottomRight" state="frozen"/>
      <selection activeCell="G1" sqref="G1"/>
      <selection pane="topRight" activeCell="Q1" sqref="Q1"/>
      <selection pane="bottomLeft" activeCell="G3" sqref="G3"/>
      <selection pane="bottomRight" activeCell="M1" sqref="M1:M2"/>
    </sheetView>
  </sheetViews>
  <sheetFormatPr baseColWidth="10" defaultRowHeight="15" x14ac:dyDescent="0.25"/>
  <cols>
    <col min="1" max="16" width="19.42578125" customWidth="1"/>
    <col min="24" max="36" width="19.28515625" hidden="1" customWidth="1"/>
    <col min="37" max="37" width="10.28515625" hidden="1" customWidth="1"/>
    <col min="38" max="38" width="14" hidden="1" customWidth="1"/>
    <col min="39" max="39" width="16.42578125" hidden="1" customWidth="1"/>
    <col min="40" max="40" width="16.85546875" hidden="1" customWidth="1"/>
    <col min="41" max="41" width="15.42578125" hidden="1" customWidth="1"/>
    <col min="42" max="44" width="19.28515625" customWidth="1"/>
    <col min="45" max="59" width="19.28515625" hidden="1" customWidth="1"/>
  </cols>
  <sheetData>
    <row r="1" spans="1:59" ht="46.5" customHeight="1" x14ac:dyDescent="0.25">
      <c r="A1" s="68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5</v>
      </c>
      <c r="G1" s="68" t="s">
        <v>6</v>
      </c>
      <c r="H1" s="68" t="s">
        <v>7</v>
      </c>
      <c r="I1" s="68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9" t="s">
        <v>17</v>
      </c>
      <c r="S1" s="69">
        <v>2016</v>
      </c>
      <c r="T1" s="72">
        <v>2017</v>
      </c>
      <c r="U1" s="72">
        <v>2018</v>
      </c>
      <c r="V1" s="74">
        <v>2019</v>
      </c>
      <c r="W1" s="69">
        <v>2020</v>
      </c>
      <c r="X1" s="70" t="s">
        <v>18</v>
      </c>
      <c r="Y1" s="70" t="s">
        <v>19</v>
      </c>
      <c r="Z1" s="75" t="s">
        <v>20</v>
      </c>
      <c r="AA1" s="70" t="s">
        <v>21</v>
      </c>
      <c r="AB1" s="70" t="s">
        <v>22</v>
      </c>
      <c r="AC1" s="75" t="s">
        <v>20</v>
      </c>
      <c r="AD1" s="70" t="s">
        <v>23</v>
      </c>
      <c r="AE1" s="70" t="s">
        <v>24</v>
      </c>
      <c r="AF1" s="75" t="s">
        <v>20</v>
      </c>
      <c r="AG1" s="70" t="s">
        <v>25</v>
      </c>
      <c r="AH1" s="70" t="s">
        <v>26</v>
      </c>
      <c r="AI1" s="75" t="s">
        <v>20</v>
      </c>
      <c r="AJ1" s="70" t="s">
        <v>27</v>
      </c>
      <c r="AK1" s="70" t="s">
        <v>28</v>
      </c>
      <c r="AL1" s="75" t="s">
        <v>20</v>
      </c>
      <c r="AM1" s="70" t="s">
        <v>29</v>
      </c>
      <c r="AN1" s="75" t="s">
        <v>30</v>
      </c>
      <c r="AO1" s="70" t="s">
        <v>20</v>
      </c>
      <c r="AP1" s="70" t="s">
        <v>31</v>
      </c>
      <c r="AQ1" s="75" t="s">
        <v>32</v>
      </c>
      <c r="AR1" s="77" t="s">
        <v>20</v>
      </c>
      <c r="AS1" s="70" t="s">
        <v>33</v>
      </c>
      <c r="AT1" s="70" t="s">
        <v>34</v>
      </c>
      <c r="AU1" s="75" t="s">
        <v>20</v>
      </c>
      <c r="AV1" s="70" t="s">
        <v>35</v>
      </c>
      <c r="AW1" s="70" t="s">
        <v>36</v>
      </c>
      <c r="AX1" s="75" t="s">
        <v>20</v>
      </c>
      <c r="AY1" s="70" t="s">
        <v>37</v>
      </c>
      <c r="AZ1" s="70" t="s">
        <v>38</v>
      </c>
      <c r="BA1" s="75" t="s">
        <v>20</v>
      </c>
      <c r="BB1" s="70" t="s">
        <v>39</v>
      </c>
      <c r="BC1" s="75" t="s">
        <v>40</v>
      </c>
      <c r="BD1" s="70" t="s">
        <v>20</v>
      </c>
      <c r="BE1" s="70" t="s">
        <v>41</v>
      </c>
      <c r="BF1" s="75" t="s">
        <v>42</v>
      </c>
      <c r="BG1" s="77" t="s">
        <v>20</v>
      </c>
    </row>
    <row r="2" spans="1:59" ht="26.25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73"/>
      <c r="U2" s="73"/>
      <c r="V2" s="74"/>
      <c r="W2" s="68"/>
      <c r="X2" s="71"/>
      <c r="Y2" s="71"/>
      <c r="Z2" s="76"/>
      <c r="AA2" s="71"/>
      <c r="AB2" s="71"/>
      <c r="AC2" s="76"/>
      <c r="AD2" s="71"/>
      <c r="AE2" s="71"/>
      <c r="AF2" s="76"/>
      <c r="AG2" s="71"/>
      <c r="AH2" s="71"/>
      <c r="AI2" s="76"/>
      <c r="AJ2" s="71"/>
      <c r="AK2" s="71"/>
      <c r="AL2" s="76"/>
      <c r="AM2" s="71"/>
      <c r="AN2" s="76"/>
      <c r="AO2" s="71"/>
      <c r="AP2" s="71"/>
      <c r="AQ2" s="76"/>
      <c r="AR2" s="78"/>
      <c r="AS2" s="71"/>
      <c r="AT2" s="71"/>
      <c r="AU2" s="76"/>
      <c r="AV2" s="71"/>
      <c r="AW2" s="71"/>
      <c r="AX2" s="76"/>
      <c r="AY2" s="71"/>
      <c r="AZ2" s="71"/>
      <c r="BA2" s="76"/>
      <c r="BB2" s="71"/>
      <c r="BC2" s="76"/>
      <c r="BD2" s="71"/>
      <c r="BE2" s="71"/>
      <c r="BF2" s="76"/>
      <c r="BG2" s="78"/>
    </row>
    <row r="3" spans="1:59" ht="63.75" x14ac:dyDescent="0.25">
      <c r="A3" s="1" t="s">
        <v>43</v>
      </c>
      <c r="B3" s="1" t="s">
        <v>44</v>
      </c>
      <c r="C3" s="1" t="s">
        <v>45</v>
      </c>
      <c r="D3" s="2" t="s">
        <v>46</v>
      </c>
      <c r="E3" s="1" t="s">
        <v>47</v>
      </c>
      <c r="F3" s="2" t="s">
        <v>48</v>
      </c>
      <c r="G3" s="3" t="s">
        <v>49</v>
      </c>
      <c r="H3" s="2" t="s">
        <v>50</v>
      </c>
      <c r="I3" s="1">
        <v>352</v>
      </c>
      <c r="J3" s="2" t="s">
        <v>51</v>
      </c>
      <c r="K3" s="1">
        <v>101</v>
      </c>
      <c r="L3" s="4" t="s">
        <v>52</v>
      </c>
      <c r="M3" s="1" t="s">
        <v>53</v>
      </c>
      <c r="N3" s="3">
        <v>997</v>
      </c>
      <c r="O3" s="3">
        <v>1</v>
      </c>
      <c r="P3" s="5" t="s">
        <v>54</v>
      </c>
      <c r="Q3" s="3" t="s">
        <v>55</v>
      </c>
      <c r="R3" s="6">
        <v>1</v>
      </c>
      <c r="S3" s="7">
        <v>0.15</v>
      </c>
      <c r="T3" s="7">
        <v>0.3</v>
      </c>
      <c r="U3" s="8">
        <v>0.25</v>
      </c>
      <c r="V3" s="7">
        <v>0.25</v>
      </c>
      <c r="W3" s="7">
        <v>0.05</v>
      </c>
      <c r="X3" s="3">
        <v>0.02</v>
      </c>
      <c r="Y3" s="3">
        <v>0.02</v>
      </c>
      <c r="Z3" s="9">
        <f>+Y3/V3</f>
        <v>0.08</v>
      </c>
      <c r="AA3" s="3">
        <v>0.04</v>
      </c>
      <c r="AB3" s="3">
        <v>0.04</v>
      </c>
      <c r="AC3" s="9">
        <f>+AB3/V3</f>
        <v>0.16</v>
      </c>
      <c r="AD3" s="3">
        <v>0.06</v>
      </c>
      <c r="AE3" s="3">
        <v>0.06</v>
      </c>
      <c r="AF3" s="9">
        <f>+AE3/V3</f>
        <v>0.24</v>
      </c>
      <c r="AG3" s="3">
        <v>0.08</v>
      </c>
      <c r="AH3" s="3">
        <v>0.08</v>
      </c>
      <c r="AI3" s="9">
        <f>+AH3/V3</f>
        <v>0.32</v>
      </c>
      <c r="AJ3" s="3">
        <v>0.1</v>
      </c>
      <c r="AK3" s="10">
        <v>0.1</v>
      </c>
      <c r="AL3" s="9">
        <f>+AK3/V3</f>
        <v>0.4</v>
      </c>
      <c r="AM3" s="3">
        <v>0.12</v>
      </c>
      <c r="AN3" s="8">
        <v>0.12</v>
      </c>
      <c r="AO3" s="9">
        <f>+AN3/V3</f>
        <v>0.48</v>
      </c>
      <c r="AP3" s="3">
        <v>0.15</v>
      </c>
      <c r="AQ3" s="8">
        <v>0.15</v>
      </c>
      <c r="AR3" s="9">
        <f>+AQ3/V3</f>
        <v>0.6</v>
      </c>
      <c r="AS3" s="3">
        <v>0.17</v>
      </c>
      <c r="AT3" s="8"/>
      <c r="AU3" s="9">
        <f>+AT3/V3</f>
        <v>0</v>
      </c>
      <c r="AV3" s="3">
        <v>0.19</v>
      </c>
      <c r="AW3" s="8"/>
      <c r="AX3" s="9">
        <f>+AW3/V3</f>
        <v>0</v>
      </c>
      <c r="AY3" s="3">
        <v>0.21</v>
      </c>
      <c r="AZ3" s="8"/>
      <c r="BA3" s="9">
        <f>+AZ3/V3</f>
        <v>0</v>
      </c>
      <c r="BB3" s="3">
        <v>0.23</v>
      </c>
      <c r="BC3" s="8"/>
      <c r="BD3" s="9">
        <f>+BC3/V3</f>
        <v>0</v>
      </c>
      <c r="BE3" s="3">
        <v>0.25</v>
      </c>
      <c r="BF3" s="8"/>
      <c r="BG3" s="9">
        <f>+BF3/V3</f>
        <v>0</v>
      </c>
    </row>
    <row r="4" spans="1:59" ht="63.75" x14ac:dyDescent="0.25">
      <c r="A4" s="11" t="s">
        <v>43</v>
      </c>
      <c r="B4" s="11" t="s">
        <v>56</v>
      </c>
      <c r="C4" s="11" t="s">
        <v>45</v>
      </c>
      <c r="D4" s="11" t="s">
        <v>46</v>
      </c>
      <c r="E4" s="11" t="s">
        <v>47</v>
      </c>
      <c r="F4" s="11" t="s">
        <v>48</v>
      </c>
      <c r="G4" s="12" t="s">
        <v>49</v>
      </c>
      <c r="H4" s="11" t="s">
        <v>50</v>
      </c>
      <c r="I4" s="11">
        <v>352</v>
      </c>
      <c r="J4" s="11" t="s">
        <v>51</v>
      </c>
      <c r="K4" s="11">
        <v>101</v>
      </c>
      <c r="L4" s="13" t="s">
        <v>52</v>
      </c>
      <c r="M4" s="11"/>
      <c r="N4" s="12">
        <v>997</v>
      </c>
      <c r="O4" s="12"/>
      <c r="P4" s="12"/>
      <c r="Q4" s="12" t="s">
        <v>55</v>
      </c>
      <c r="R4" s="14">
        <f t="shared" ref="R4:W4" si="0">+R3</f>
        <v>1</v>
      </c>
      <c r="S4" s="14">
        <f t="shared" si="0"/>
        <v>0.15</v>
      </c>
      <c r="T4" s="14">
        <f t="shared" si="0"/>
        <v>0.3</v>
      </c>
      <c r="U4" s="14">
        <f t="shared" si="0"/>
        <v>0.25</v>
      </c>
      <c r="V4" s="14">
        <f t="shared" si="0"/>
        <v>0.25</v>
      </c>
      <c r="W4" s="14">
        <f t="shared" si="0"/>
        <v>0.05</v>
      </c>
      <c r="X4" s="14">
        <f>+X3</f>
        <v>0.02</v>
      </c>
      <c r="Y4" s="14">
        <f>+Y3</f>
        <v>0.02</v>
      </c>
      <c r="Z4" s="14">
        <f t="shared" ref="Z4:BG4" si="1">+Z3</f>
        <v>0.08</v>
      </c>
      <c r="AA4" s="14">
        <f t="shared" si="1"/>
        <v>0.04</v>
      </c>
      <c r="AB4" s="14">
        <f>+AB3</f>
        <v>0.04</v>
      </c>
      <c r="AC4" s="14">
        <f t="shared" si="1"/>
        <v>0.16</v>
      </c>
      <c r="AD4" s="14">
        <f t="shared" si="1"/>
        <v>0.06</v>
      </c>
      <c r="AE4" s="14">
        <f t="shared" si="1"/>
        <v>0.06</v>
      </c>
      <c r="AF4" s="14">
        <f t="shared" si="1"/>
        <v>0.24</v>
      </c>
      <c r="AG4" s="14">
        <f t="shared" si="1"/>
        <v>0.08</v>
      </c>
      <c r="AH4" s="14">
        <f t="shared" si="1"/>
        <v>0.08</v>
      </c>
      <c r="AI4" s="14">
        <f t="shared" si="1"/>
        <v>0.32</v>
      </c>
      <c r="AJ4" s="14">
        <f t="shared" si="1"/>
        <v>0.1</v>
      </c>
      <c r="AK4" s="14">
        <f t="shared" si="1"/>
        <v>0.1</v>
      </c>
      <c r="AL4" s="14">
        <f t="shared" si="1"/>
        <v>0.4</v>
      </c>
      <c r="AM4" s="14">
        <f t="shared" si="1"/>
        <v>0.12</v>
      </c>
      <c r="AN4" s="14">
        <f t="shared" si="1"/>
        <v>0.12</v>
      </c>
      <c r="AO4" s="14">
        <f t="shared" si="1"/>
        <v>0.48</v>
      </c>
      <c r="AP4" s="14">
        <f t="shared" si="1"/>
        <v>0.15</v>
      </c>
      <c r="AQ4" s="14">
        <f t="shared" si="1"/>
        <v>0.15</v>
      </c>
      <c r="AR4" s="14">
        <f t="shared" si="1"/>
        <v>0.6</v>
      </c>
      <c r="AS4" s="14">
        <f t="shared" si="1"/>
        <v>0.17</v>
      </c>
      <c r="AT4" s="14">
        <f t="shared" si="1"/>
        <v>0</v>
      </c>
      <c r="AU4" s="14">
        <f t="shared" si="1"/>
        <v>0</v>
      </c>
      <c r="AV4" s="14">
        <f t="shared" si="1"/>
        <v>0.19</v>
      </c>
      <c r="AW4" s="14">
        <f t="shared" si="1"/>
        <v>0</v>
      </c>
      <c r="AX4" s="14">
        <f t="shared" si="1"/>
        <v>0</v>
      </c>
      <c r="AY4" s="14">
        <f t="shared" si="1"/>
        <v>0.21</v>
      </c>
      <c r="AZ4" s="14">
        <f t="shared" si="1"/>
        <v>0</v>
      </c>
      <c r="BA4" s="14">
        <f t="shared" si="1"/>
        <v>0</v>
      </c>
      <c r="BB4" s="14">
        <f t="shared" si="1"/>
        <v>0.23</v>
      </c>
      <c r="BC4" s="14">
        <f t="shared" si="1"/>
        <v>0</v>
      </c>
      <c r="BD4" s="14">
        <f t="shared" si="1"/>
        <v>0</v>
      </c>
      <c r="BE4" s="14">
        <f t="shared" si="1"/>
        <v>0.25</v>
      </c>
      <c r="BF4" s="14">
        <f t="shared" si="1"/>
        <v>0</v>
      </c>
      <c r="BG4" s="14">
        <f t="shared" si="1"/>
        <v>0</v>
      </c>
    </row>
    <row r="5" spans="1:59" ht="63.75" x14ac:dyDescent="0.25">
      <c r="A5" s="1" t="s">
        <v>43</v>
      </c>
      <c r="B5" s="1" t="s">
        <v>44</v>
      </c>
      <c r="C5" s="1" t="s">
        <v>45</v>
      </c>
      <c r="D5" s="2" t="s">
        <v>46</v>
      </c>
      <c r="E5" s="1" t="s">
        <v>47</v>
      </c>
      <c r="F5" s="2" t="s">
        <v>48</v>
      </c>
      <c r="G5" s="3" t="s">
        <v>49</v>
      </c>
      <c r="H5" s="2" t="s">
        <v>50</v>
      </c>
      <c r="I5" s="1">
        <v>355</v>
      </c>
      <c r="J5" s="2" t="s">
        <v>57</v>
      </c>
      <c r="K5" s="1">
        <v>104</v>
      </c>
      <c r="L5" s="4" t="s">
        <v>58</v>
      </c>
      <c r="M5" s="1" t="s">
        <v>59</v>
      </c>
      <c r="N5" s="3">
        <v>997</v>
      </c>
      <c r="O5" s="3">
        <v>2</v>
      </c>
      <c r="P5" s="5" t="s">
        <v>60</v>
      </c>
      <c r="Q5" s="3" t="s">
        <v>55</v>
      </c>
      <c r="R5" s="6">
        <v>4000</v>
      </c>
      <c r="S5" s="6">
        <v>400</v>
      </c>
      <c r="T5" s="6">
        <v>1020</v>
      </c>
      <c r="U5" s="3">
        <v>1356</v>
      </c>
      <c r="V5" s="6">
        <v>1144</v>
      </c>
      <c r="W5" s="6">
        <v>80</v>
      </c>
      <c r="X5" s="10">
        <v>0</v>
      </c>
      <c r="Y5" s="10">
        <v>0</v>
      </c>
      <c r="Z5" s="9">
        <f>+Y5/V5</f>
        <v>0</v>
      </c>
      <c r="AA5" s="10">
        <v>0</v>
      </c>
      <c r="AB5" s="10">
        <v>0</v>
      </c>
      <c r="AC5" s="9">
        <f>+AB5/V5</f>
        <v>0</v>
      </c>
      <c r="AD5" s="10">
        <v>0</v>
      </c>
      <c r="AE5" s="10">
        <v>183</v>
      </c>
      <c r="AF5" s="9">
        <f>+AE5/V5</f>
        <v>0.15996503496503497</v>
      </c>
      <c r="AG5" s="10">
        <v>0</v>
      </c>
      <c r="AH5" s="10">
        <v>183</v>
      </c>
      <c r="AI5" s="9">
        <f>+AH5/V5</f>
        <v>0.15996503496503497</v>
      </c>
      <c r="AJ5" s="15">
        <v>0</v>
      </c>
      <c r="AK5" s="3">
        <v>183</v>
      </c>
      <c r="AL5" s="9">
        <f>+AK5/V5</f>
        <v>0.15996503496503497</v>
      </c>
      <c r="AM5" s="3">
        <v>200</v>
      </c>
      <c r="AN5" s="6">
        <v>574</v>
      </c>
      <c r="AO5" s="9">
        <f>+AN5/V5</f>
        <v>0.50174825174825177</v>
      </c>
      <c r="AP5" s="3">
        <v>200</v>
      </c>
      <c r="AQ5" s="6">
        <v>574</v>
      </c>
      <c r="AR5" s="9">
        <f>+AQ5/V5</f>
        <v>0.50174825174825177</v>
      </c>
      <c r="AS5" s="3">
        <v>200</v>
      </c>
      <c r="AT5" s="6"/>
      <c r="AU5" s="9">
        <f>+AT5/V5</f>
        <v>0</v>
      </c>
      <c r="AV5" s="3">
        <v>700</v>
      </c>
      <c r="AW5" s="6"/>
      <c r="AX5" s="9">
        <f>+AW5/V5</f>
        <v>0</v>
      </c>
      <c r="AY5" s="3">
        <v>700</v>
      </c>
      <c r="AZ5" s="3"/>
      <c r="BA5" s="9">
        <f>+AZ5/V5</f>
        <v>0</v>
      </c>
      <c r="BB5" s="3">
        <v>700</v>
      </c>
      <c r="BC5" s="3"/>
      <c r="BD5" s="9">
        <f>+BC5/V5</f>
        <v>0</v>
      </c>
      <c r="BE5" s="3">
        <v>1144</v>
      </c>
      <c r="BF5" s="3"/>
      <c r="BG5" s="9">
        <f>+BF5/V5</f>
        <v>0</v>
      </c>
    </row>
    <row r="6" spans="1:59" ht="63.75" x14ac:dyDescent="0.25">
      <c r="A6" s="11" t="s">
        <v>43</v>
      </c>
      <c r="B6" s="11" t="s">
        <v>56</v>
      </c>
      <c r="C6" s="11" t="s">
        <v>45</v>
      </c>
      <c r="D6" s="11" t="s">
        <v>46</v>
      </c>
      <c r="E6" s="11" t="s">
        <v>47</v>
      </c>
      <c r="F6" s="11" t="s">
        <v>48</v>
      </c>
      <c r="G6" s="12" t="s">
        <v>49</v>
      </c>
      <c r="H6" s="11" t="s">
        <v>50</v>
      </c>
      <c r="I6" s="11">
        <v>355</v>
      </c>
      <c r="J6" s="11" t="s">
        <v>57</v>
      </c>
      <c r="K6" s="11">
        <v>104</v>
      </c>
      <c r="L6" s="13" t="s">
        <v>58</v>
      </c>
      <c r="M6" s="11"/>
      <c r="N6" s="12">
        <v>997</v>
      </c>
      <c r="O6" s="12"/>
      <c r="P6" s="12"/>
      <c r="Q6" s="12" t="s">
        <v>55</v>
      </c>
      <c r="R6" s="16">
        <f t="shared" ref="R6:BG6" si="2">+R5</f>
        <v>4000</v>
      </c>
      <c r="S6" s="16">
        <f t="shared" si="2"/>
        <v>400</v>
      </c>
      <c r="T6" s="16">
        <f t="shared" si="2"/>
        <v>1020</v>
      </c>
      <c r="U6" s="16">
        <f t="shared" si="2"/>
        <v>1356</v>
      </c>
      <c r="V6" s="16">
        <f t="shared" si="2"/>
        <v>1144</v>
      </c>
      <c r="W6" s="16">
        <f t="shared" si="2"/>
        <v>80</v>
      </c>
      <c r="X6" s="16">
        <f t="shared" si="2"/>
        <v>0</v>
      </c>
      <c r="Y6" s="16">
        <f>+Y5</f>
        <v>0</v>
      </c>
      <c r="Z6" s="16">
        <f t="shared" si="2"/>
        <v>0</v>
      </c>
      <c r="AA6" s="16">
        <f t="shared" si="2"/>
        <v>0</v>
      </c>
      <c r="AB6" s="16">
        <f t="shared" si="2"/>
        <v>0</v>
      </c>
      <c r="AC6" s="16">
        <f t="shared" si="2"/>
        <v>0</v>
      </c>
      <c r="AD6" s="16">
        <f t="shared" si="2"/>
        <v>0</v>
      </c>
      <c r="AE6" s="16">
        <f t="shared" si="2"/>
        <v>183</v>
      </c>
      <c r="AF6" s="16">
        <f t="shared" si="2"/>
        <v>0.15996503496503497</v>
      </c>
      <c r="AG6" s="16">
        <f t="shared" si="2"/>
        <v>0</v>
      </c>
      <c r="AH6" s="16">
        <f t="shared" si="2"/>
        <v>183</v>
      </c>
      <c r="AI6" s="16">
        <f t="shared" si="2"/>
        <v>0.15996503496503497</v>
      </c>
      <c r="AJ6" s="16">
        <f t="shared" si="2"/>
        <v>0</v>
      </c>
      <c r="AK6" s="16">
        <f t="shared" si="2"/>
        <v>183</v>
      </c>
      <c r="AL6" s="16">
        <f t="shared" si="2"/>
        <v>0.15996503496503497</v>
      </c>
      <c r="AM6" s="16">
        <f t="shared" si="2"/>
        <v>200</v>
      </c>
      <c r="AN6" s="16">
        <f t="shared" si="2"/>
        <v>574</v>
      </c>
      <c r="AO6" s="16">
        <f t="shared" si="2"/>
        <v>0.50174825174825177</v>
      </c>
      <c r="AP6" s="16">
        <f t="shared" si="2"/>
        <v>200</v>
      </c>
      <c r="AQ6" s="16">
        <f t="shared" si="2"/>
        <v>574</v>
      </c>
      <c r="AR6" s="16">
        <f t="shared" si="2"/>
        <v>0.50174825174825177</v>
      </c>
      <c r="AS6" s="16">
        <f t="shared" si="2"/>
        <v>200</v>
      </c>
      <c r="AT6" s="16">
        <f t="shared" si="2"/>
        <v>0</v>
      </c>
      <c r="AU6" s="16">
        <f t="shared" si="2"/>
        <v>0</v>
      </c>
      <c r="AV6" s="16">
        <f t="shared" si="2"/>
        <v>700</v>
      </c>
      <c r="AW6" s="16">
        <f t="shared" si="2"/>
        <v>0</v>
      </c>
      <c r="AX6" s="16">
        <f t="shared" si="2"/>
        <v>0</v>
      </c>
      <c r="AY6" s="16">
        <f t="shared" si="2"/>
        <v>700</v>
      </c>
      <c r="AZ6" s="16">
        <f t="shared" si="2"/>
        <v>0</v>
      </c>
      <c r="BA6" s="16">
        <f t="shared" si="2"/>
        <v>0</v>
      </c>
      <c r="BB6" s="16">
        <f t="shared" si="2"/>
        <v>700</v>
      </c>
      <c r="BC6" s="16">
        <f t="shared" si="2"/>
        <v>0</v>
      </c>
      <c r="BD6" s="16">
        <f t="shared" si="2"/>
        <v>0</v>
      </c>
      <c r="BE6" s="16">
        <f t="shared" si="2"/>
        <v>1144</v>
      </c>
      <c r="BF6" s="16">
        <f t="shared" si="2"/>
        <v>0</v>
      </c>
      <c r="BG6" s="16">
        <f t="shared" si="2"/>
        <v>0</v>
      </c>
    </row>
    <row r="7" spans="1:59" ht="63.75" x14ac:dyDescent="0.25">
      <c r="A7" s="1" t="s">
        <v>43</v>
      </c>
      <c r="B7" s="1" t="s">
        <v>44</v>
      </c>
      <c r="C7" s="1" t="s">
        <v>45</v>
      </c>
      <c r="D7" s="2" t="s">
        <v>46</v>
      </c>
      <c r="E7" s="1" t="s">
        <v>47</v>
      </c>
      <c r="F7" s="2" t="s">
        <v>48</v>
      </c>
      <c r="G7" s="3" t="s">
        <v>49</v>
      </c>
      <c r="H7" s="2" t="s">
        <v>50</v>
      </c>
      <c r="I7" s="1">
        <v>356</v>
      </c>
      <c r="J7" s="2" t="s">
        <v>61</v>
      </c>
      <c r="K7" s="1">
        <v>105</v>
      </c>
      <c r="L7" s="4" t="s">
        <v>62</v>
      </c>
      <c r="M7" s="1" t="s">
        <v>63</v>
      </c>
      <c r="N7" s="3">
        <v>997</v>
      </c>
      <c r="O7" s="3">
        <v>3</v>
      </c>
      <c r="P7" s="5" t="s">
        <v>64</v>
      </c>
      <c r="Q7" s="3" t="s">
        <v>65</v>
      </c>
      <c r="R7" s="6">
        <v>45</v>
      </c>
      <c r="S7" s="6">
        <v>0</v>
      </c>
      <c r="T7" s="6">
        <v>45</v>
      </c>
      <c r="U7" s="15">
        <v>45</v>
      </c>
      <c r="V7" s="6">
        <v>45</v>
      </c>
      <c r="W7" s="6">
        <v>45</v>
      </c>
      <c r="X7" s="10">
        <v>0</v>
      </c>
      <c r="Y7" s="10">
        <v>0</v>
      </c>
      <c r="Z7" s="9">
        <f>+Y7/V7</f>
        <v>0</v>
      </c>
      <c r="AA7" s="10">
        <v>0</v>
      </c>
      <c r="AB7" s="10">
        <v>0</v>
      </c>
      <c r="AC7" s="9">
        <f>+AB7/V7</f>
        <v>0</v>
      </c>
      <c r="AD7" s="10">
        <v>0</v>
      </c>
      <c r="AE7" s="10">
        <v>0</v>
      </c>
      <c r="AF7" s="9">
        <f>+AE7/V7</f>
        <v>0</v>
      </c>
      <c r="AG7" s="10">
        <v>0</v>
      </c>
      <c r="AH7" s="10">
        <v>0</v>
      </c>
      <c r="AI7" s="17">
        <f>+AH7/V7</f>
        <v>0</v>
      </c>
      <c r="AJ7" s="10">
        <v>0</v>
      </c>
      <c r="AK7" s="10">
        <v>0</v>
      </c>
      <c r="AL7" s="9">
        <f>+AK7/V7</f>
        <v>0</v>
      </c>
      <c r="AM7" s="10">
        <v>23</v>
      </c>
      <c r="AN7" s="6">
        <v>0</v>
      </c>
      <c r="AO7" s="9">
        <f>+AN7/V7</f>
        <v>0</v>
      </c>
      <c r="AP7" s="10">
        <v>23</v>
      </c>
      <c r="AQ7" s="6">
        <v>0</v>
      </c>
      <c r="AR7" s="9">
        <f>+AQ7/V7</f>
        <v>0</v>
      </c>
      <c r="AS7" s="10">
        <v>23</v>
      </c>
      <c r="AT7" s="6"/>
      <c r="AU7" s="9">
        <f>+AT7/V7</f>
        <v>0</v>
      </c>
      <c r="AV7" s="10">
        <v>23</v>
      </c>
      <c r="AW7" s="6"/>
      <c r="AX7" s="9">
        <f>+AW7/V7</f>
        <v>0</v>
      </c>
      <c r="AY7" s="10">
        <v>23</v>
      </c>
      <c r="AZ7" s="10"/>
      <c r="BA7" s="9">
        <f>+AZ7/V7</f>
        <v>0</v>
      </c>
      <c r="BB7" s="10">
        <v>23</v>
      </c>
      <c r="BC7" s="10"/>
      <c r="BD7" s="9">
        <f>+BC7/V7</f>
        <v>0</v>
      </c>
      <c r="BE7" s="10">
        <v>45</v>
      </c>
      <c r="BF7" s="10"/>
      <c r="BG7" s="9">
        <f>+BF7/V7</f>
        <v>0</v>
      </c>
    </row>
    <row r="8" spans="1:59" ht="51" x14ac:dyDescent="0.25">
      <c r="A8" s="11" t="s">
        <v>43</v>
      </c>
      <c r="B8" s="11" t="s">
        <v>56</v>
      </c>
      <c r="C8" s="11" t="s">
        <v>45</v>
      </c>
      <c r="D8" s="11" t="s">
        <v>46</v>
      </c>
      <c r="E8" s="11" t="s">
        <v>47</v>
      </c>
      <c r="F8" s="11" t="s">
        <v>48</v>
      </c>
      <c r="G8" s="12" t="s">
        <v>49</v>
      </c>
      <c r="H8" s="11" t="s">
        <v>50</v>
      </c>
      <c r="I8" s="11">
        <v>356</v>
      </c>
      <c r="J8" s="11" t="s">
        <v>61</v>
      </c>
      <c r="K8" s="11">
        <v>105</v>
      </c>
      <c r="L8" s="13" t="s">
        <v>62</v>
      </c>
      <c r="M8" s="11"/>
      <c r="N8" s="12">
        <v>997</v>
      </c>
      <c r="O8" s="12"/>
      <c r="P8" s="12"/>
      <c r="Q8" s="12" t="s">
        <v>65</v>
      </c>
      <c r="R8" s="16">
        <f t="shared" ref="R8:BG8" si="3">+R7</f>
        <v>45</v>
      </c>
      <c r="S8" s="16">
        <f t="shared" si="3"/>
        <v>0</v>
      </c>
      <c r="T8" s="16">
        <f t="shared" si="3"/>
        <v>45</v>
      </c>
      <c r="U8" s="16">
        <v>69</v>
      </c>
      <c r="V8" s="16">
        <f t="shared" si="3"/>
        <v>45</v>
      </c>
      <c r="W8" s="16">
        <f t="shared" si="3"/>
        <v>45</v>
      </c>
      <c r="X8" s="16">
        <f t="shared" si="3"/>
        <v>0</v>
      </c>
      <c r="Y8" s="16">
        <f>+Y7</f>
        <v>0</v>
      </c>
      <c r="Z8" s="16">
        <f t="shared" si="3"/>
        <v>0</v>
      </c>
      <c r="AA8" s="16">
        <f t="shared" si="3"/>
        <v>0</v>
      </c>
      <c r="AB8" s="16">
        <f t="shared" si="3"/>
        <v>0</v>
      </c>
      <c r="AC8" s="16">
        <f t="shared" si="3"/>
        <v>0</v>
      </c>
      <c r="AD8" s="16">
        <f t="shared" si="3"/>
        <v>0</v>
      </c>
      <c r="AE8" s="16">
        <f t="shared" si="3"/>
        <v>0</v>
      </c>
      <c r="AF8" s="16">
        <f t="shared" si="3"/>
        <v>0</v>
      </c>
      <c r="AG8" s="16">
        <f t="shared" si="3"/>
        <v>0</v>
      </c>
      <c r="AH8" s="16">
        <f t="shared" si="3"/>
        <v>0</v>
      </c>
      <c r="AI8" s="16">
        <f t="shared" si="3"/>
        <v>0</v>
      </c>
      <c r="AJ8" s="16">
        <f t="shared" si="3"/>
        <v>0</v>
      </c>
      <c r="AK8" s="16">
        <f t="shared" si="3"/>
        <v>0</v>
      </c>
      <c r="AL8" s="16">
        <f t="shared" si="3"/>
        <v>0</v>
      </c>
      <c r="AM8" s="16">
        <f t="shared" si="3"/>
        <v>23</v>
      </c>
      <c r="AN8" s="16">
        <f t="shared" si="3"/>
        <v>0</v>
      </c>
      <c r="AO8" s="16">
        <f t="shared" si="3"/>
        <v>0</v>
      </c>
      <c r="AP8" s="16">
        <f t="shared" si="3"/>
        <v>23</v>
      </c>
      <c r="AQ8" s="16">
        <f t="shared" si="3"/>
        <v>0</v>
      </c>
      <c r="AR8" s="16">
        <f t="shared" si="3"/>
        <v>0</v>
      </c>
      <c r="AS8" s="16">
        <f t="shared" si="3"/>
        <v>23</v>
      </c>
      <c r="AT8" s="16">
        <f t="shared" si="3"/>
        <v>0</v>
      </c>
      <c r="AU8" s="16">
        <f t="shared" si="3"/>
        <v>0</v>
      </c>
      <c r="AV8" s="16">
        <f t="shared" si="3"/>
        <v>23</v>
      </c>
      <c r="AW8" s="16">
        <f t="shared" si="3"/>
        <v>0</v>
      </c>
      <c r="AX8" s="16">
        <f t="shared" si="3"/>
        <v>0</v>
      </c>
      <c r="AY8" s="16">
        <f t="shared" si="3"/>
        <v>23</v>
      </c>
      <c r="AZ8" s="16">
        <f t="shared" si="3"/>
        <v>0</v>
      </c>
      <c r="BA8" s="16">
        <f t="shared" si="3"/>
        <v>0</v>
      </c>
      <c r="BB8" s="16">
        <f t="shared" si="3"/>
        <v>23</v>
      </c>
      <c r="BC8" s="16">
        <f t="shared" si="3"/>
        <v>0</v>
      </c>
      <c r="BD8" s="16">
        <f t="shared" si="3"/>
        <v>0</v>
      </c>
      <c r="BE8" s="16">
        <f t="shared" si="3"/>
        <v>45</v>
      </c>
      <c r="BF8" s="16">
        <f t="shared" si="3"/>
        <v>0</v>
      </c>
      <c r="BG8" s="16">
        <f t="shared" si="3"/>
        <v>0</v>
      </c>
    </row>
    <row r="9" spans="1:59" ht="89.25" x14ac:dyDescent="0.25">
      <c r="A9" s="1" t="s">
        <v>43</v>
      </c>
      <c r="B9" s="18" t="s">
        <v>44</v>
      </c>
      <c r="C9" s="1" t="s">
        <v>45</v>
      </c>
      <c r="D9" s="2" t="s">
        <v>46</v>
      </c>
      <c r="E9" s="1" t="s">
        <v>47</v>
      </c>
      <c r="F9" s="2" t="s">
        <v>48</v>
      </c>
      <c r="G9" s="3" t="s">
        <v>66</v>
      </c>
      <c r="H9" s="2" t="s">
        <v>67</v>
      </c>
      <c r="I9" s="1">
        <v>339</v>
      </c>
      <c r="J9" s="2" t="s">
        <v>68</v>
      </c>
      <c r="K9" s="1">
        <v>108</v>
      </c>
      <c r="L9" s="4" t="s">
        <v>69</v>
      </c>
      <c r="M9" s="1" t="s">
        <v>70</v>
      </c>
      <c r="N9" s="3">
        <v>1011</v>
      </c>
      <c r="O9" s="3">
        <v>1</v>
      </c>
      <c r="P9" s="5" t="s">
        <v>71</v>
      </c>
      <c r="Q9" s="3" t="s">
        <v>55</v>
      </c>
      <c r="R9" s="19">
        <v>92300</v>
      </c>
      <c r="S9" s="19">
        <v>20778</v>
      </c>
      <c r="T9" s="19">
        <v>23000</v>
      </c>
      <c r="U9" s="19">
        <v>23116</v>
      </c>
      <c r="V9" s="19">
        <v>23000</v>
      </c>
      <c r="W9" s="19">
        <v>2406</v>
      </c>
      <c r="X9" s="19">
        <v>0</v>
      </c>
      <c r="Y9" s="19">
        <v>0</v>
      </c>
      <c r="Z9" s="9">
        <f>+Y9/V9</f>
        <v>0</v>
      </c>
      <c r="AA9" s="19">
        <v>2500</v>
      </c>
      <c r="AB9" s="19">
        <v>2413</v>
      </c>
      <c r="AC9" s="20">
        <f>+AB9/V9</f>
        <v>0.10491304347826087</v>
      </c>
      <c r="AD9" s="19">
        <v>2500</v>
      </c>
      <c r="AE9" s="19">
        <v>2413</v>
      </c>
      <c r="AF9" s="20">
        <f>+AE9/V9</f>
        <v>0.10491304347826087</v>
      </c>
      <c r="AG9" s="19">
        <v>3000</v>
      </c>
      <c r="AH9" s="19">
        <v>7922</v>
      </c>
      <c r="AI9" s="20">
        <f>+AH9/V9</f>
        <v>0.34443478260869564</v>
      </c>
      <c r="AJ9" s="19">
        <v>3000</v>
      </c>
      <c r="AK9" s="19">
        <v>9041</v>
      </c>
      <c r="AL9" s="9">
        <f>+AK9/V9</f>
        <v>0.39308695652173914</v>
      </c>
      <c r="AM9" s="19">
        <v>3000</v>
      </c>
      <c r="AN9" s="19">
        <v>9583</v>
      </c>
      <c r="AO9" s="20">
        <f>+AN9/V9</f>
        <v>0.41665217391304349</v>
      </c>
      <c r="AP9" s="19">
        <v>11000</v>
      </c>
      <c r="AQ9" s="19">
        <v>10708</v>
      </c>
      <c r="AR9" s="20">
        <f>+AQ9/V9</f>
        <v>0.46556521739130435</v>
      </c>
      <c r="AS9" s="19">
        <v>19000</v>
      </c>
      <c r="AT9" s="19"/>
      <c r="AU9" s="20">
        <f>+AT9/V9</f>
        <v>0</v>
      </c>
      <c r="AV9" s="19">
        <v>23000</v>
      </c>
      <c r="AW9" s="19"/>
      <c r="AX9" s="20">
        <f>+AW9/V9</f>
        <v>0</v>
      </c>
      <c r="AY9" s="19">
        <v>23000</v>
      </c>
      <c r="AZ9" s="19"/>
      <c r="BA9" s="20">
        <f>+AZ9/V9</f>
        <v>0</v>
      </c>
      <c r="BB9" s="19">
        <v>23000</v>
      </c>
      <c r="BC9" s="19"/>
      <c r="BD9" s="20">
        <f>+BC9/V9</f>
        <v>0</v>
      </c>
      <c r="BE9" s="19">
        <v>23000</v>
      </c>
      <c r="BF9" s="19"/>
      <c r="BG9" s="20">
        <f>+BF9/V9</f>
        <v>0</v>
      </c>
    </row>
    <row r="10" spans="1:59" ht="89.25" x14ac:dyDescent="0.25">
      <c r="A10" s="11" t="s">
        <v>43</v>
      </c>
      <c r="B10" s="11" t="s">
        <v>56</v>
      </c>
      <c r="C10" s="11" t="s">
        <v>45</v>
      </c>
      <c r="D10" s="11" t="s">
        <v>46</v>
      </c>
      <c r="E10" s="11" t="s">
        <v>47</v>
      </c>
      <c r="F10" s="11" t="s">
        <v>48</v>
      </c>
      <c r="G10" s="12" t="s">
        <v>66</v>
      </c>
      <c r="H10" s="11" t="s">
        <v>67</v>
      </c>
      <c r="I10" s="11">
        <v>339</v>
      </c>
      <c r="J10" s="11" t="s">
        <v>68</v>
      </c>
      <c r="K10" s="11">
        <v>108</v>
      </c>
      <c r="L10" s="13" t="s">
        <v>69</v>
      </c>
      <c r="M10" s="11"/>
      <c r="N10" s="12">
        <v>1011</v>
      </c>
      <c r="O10" s="12"/>
      <c r="P10" s="12"/>
      <c r="Q10" s="12" t="s">
        <v>55</v>
      </c>
      <c r="R10" s="16">
        <f t="shared" ref="R10:BG10" si="4">+R9</f>
        <v>92300</v>
      </c>
      <c r="S10" s="16">
        <f t="shared" si="4"/>
        <v>20778</v>
      </c>
      <c r="T10" s="16">
        <f>+T9</f>
        <v>23000</v>
      </c>
      <c r="U10" s="16">
        <f t="shared" ref="U10" si="5">+U9</f>
        <v>23116</v>
      </c>
      <c r="V10" s="16">
        <f t="shared" si="4"/>
        <v>23000</v>
      </c>
      <c r="W10" s="16">
        <f t="shared" si="4"/>
        <v>2406</v>
      </c>
      <c r="X10" s="16">
        <f t="shared" si="4"/>
        <v>0</v>
      </c>
      <c r="Y10" s="16">
        <f t="shared" si="4"/>
        <v>0</v>
      </c>
      <c r="Z10" s="16">
        <f t="shared" si="4"/>
        <v>0</v>
      </c>
      <c r="AA10" s="16">
        <f t="shared" si="4"/>
        <v>2500</v>
      </c>
      <c r="AB10" s="16">
        <f t="shared" si="4"/>
        <v>2413</v>
      </c>
      <c r="AC10" s="16">
        <f t="shared" si="4"/>
        <v>0.10491304347826087</v>
      </c>
      <c r="AD10" s="16">
        <f t="shared" si="4"/>
        <v>2500</v>
      </c>
      <c r="AE10" s="16">
        <f t="shared" si="4"/>
        <v>2413</v>
      </c>
      <c r="AF10" s="16">
        <f t="shared" si="4"/>
        <v>0.10491304347826087</v>
      </c>
      <c r="AG10" s="16">
        <f t="shared" si="4"/>
        <v>3000</v>
      </c>
      <c r="AH10" s="16">
        <f t="shared" si="4"/>
        <v>7922</v>
      </c>
      <c r="AI10" s="16">
        <f t="shared" si="4"/>
        <v>0.34443478260869564</v>
      </c>
      <c r="AJ10" s="16">
        <f t="shared" si="4"/>
        <v>3000</v>
      </c>
      <c r="AK10" s="16">
        <f t="shared" si="4"/>
        <v>9041</v>
      </c>
      <c r="AL10" s="16">
        <f t="shared" si="4"/>
        <v>0.39308695652173914</v>
      </c>
      <c r="AM10" s="16">
        <f t="shared" si="4"/>
        <v>3000</v>
      </c>
      <c r="AN10" s="16">
        <f t="shared" si="4"/>
        <v>9583</v>
      </c>
      <c r="AO10" s="16">
        <f t="shared" si="4"/>
        <v>0.41665217391304349</v>
      </c>
      <c r="AP10" s="16">
        <f t="shared" si="4"/>
        <v>11000</v>
      </c>
      <c r="AQ10" s="16">
        <f t="shared" si="4"/>
        <v>10708</v>
      </c>
      <c r="AR10" s="16">
        <f t="shared" si="4"/>
        <v>0.46556521739130435</v>
      </c>
      <c r="AS10" s="16">
        <f t="shared" si="4"/>
        <v>19000</v>
      </c>
      <c r="AT10" s="16">
        <f t="shared" si="4"/>
        <v>0</v>
      </c>
      <c r="AU10" s="16">
        <f t="shared" si="4"/>
        <v>0</v>
      </c>
      <c r="AV10" s="16">
        <f t="shared" si="4"/>
        <v>23000</v>
      </c>
      <c r="AW10" s="16">
        <f t="shared" si="4"/>
        <v>0</v>
      </c>
      <c r="AX10" s="16">
        <f t="shared" si="4"/>
        <v>0</v>
      </c>
      <c r="AY10" s="16">
        <f t="shared" si="4"/>
        <v>23000</v>
      </c>
      <c r="AZ10" s="16">
        <f t="shared" si="4"/>
        <v>0</v>
      </c>
      <c r="BA10" s="16">
        <f t="shared" si="4"/>
        <v>0</v>
      </c>
      <c r="BB10" s="16">
        <f t="shared" si="4"/>
        <v>23000</v>
      </c>
      <c r="BC10" s="16">
        <f t="shared" si="4"/>
        <v>0</v>
      </c>
      <c r="BD10" s="16">
        <f t="shared" si="4"/>
        <v>0</v>
      </c>
      <c r="BE10" s="16">
        <f t="shared" si="4"/>
        <v>23000</v>
      </c>
      <c r="BF10" s="16">
        <f t="shared" si="4"/>
        <v>0</v>
      </c>
      <c r="BG10" s="16">
        <f t="shared" si="4"/>
        <v>0</v>
      </c>
    </row>
    <row r="11" spans="1:59" ht="76.5" x14ac:dyDescent="0.25">
      <c r="A11" s="1" t="s">
        <v>43</v>
      </c>
      <c r="B11" s="1" t="s">
        <v>44</v>
      </c>
      <c r="C11" s="1" t="s">
        <v>45</v>
      </c>
      <c r="D11" s="2" t="s">
        <v>46</v>
      </c>
      <c r="E11" s="1" t="s">
        <v>47</v>
      </c>
      <c r="F11" s="2" t="s">
        <v>48</v>
      </c>
      <c r="G11" s="3" t="s">
        <v>66</v>
      </c>
      <c r="H11" s="2" t="s">
        <v>67</v>
      </c>
      <c r="I11" s="1">
        <v>340</v>
      </c>
      <c r="J11" s="2" t="s">
        <v>72</v>
      </c>
      <c r="K11" s="1">
        <v>109</v>
      </c>
      <c r="L11" s="4" t="s">
        <v>73</v>
      </c>
      <c r="M11" s="1" t="s">
        <v>74</v>
      </c>
      <c r="N11" s="3">
        <v>1011</v>
      </c>
      <c r="O11" s="3">
        <v>2</v>
      </c>
      <c r="P11" s="5" t="s">
        <v>75</v>
      </c>
      <c r="Q11" s="3" t="s">
        <v>76</v>
      </c>
      <c r="R11" s="6">
        <v>251740</v>
      </c>
      <c r="S11" s="6">
        <v>812</v>
      </c>
      <c r="T11" s="6">
        <v>182668</v>
      </c>
      <c r="U11" s="6">
        <v>253382</v>
      </c>
      <c r="V11" s="6">
        <v>249248</v>
      </c>
      <c r="W11" s="6">
        <v>251740</v>
      </c>
      <c r="X11" s="6">
        <v>15000</v>
      </c>
      <c r="Y11" s="6">
        <v>11171</v>
      </c>
      <c r="Z11" s="9">
        <f>+Y11/V11</f>
        <v>4.4818814995506481E-2</v>
      </c>
      <c r="AA11" s="19">
        <v>37700</v>
      </c>
      <c r="AB11" s="6">
        <v>16073</v>
      </c>
      <c r="AC11" s="20">
        <f>+AB11/V11</f>
        <v>6.4485973809218125E-2</v>
      </c>
      <c r="AD11" s="6">
        <v>60400</v>
      </c>
      <c r="AE11" s="6">
        <v>33219</v>
      </c>
      <c r="AF11" s="20">
        <f>+AE11/V11</f>
        <v>0.13327689690589292</v>
      </c>
      <c r="AG11" s="6">
        <v>83100</v>
      </c>
      <c r="AH11" s="19">
        <v>64815</v>
      </c>
      <c r="AI11" s="20">
        <f>+AH11/V11</f>
        <v>0.26004220695853125</v>
      </c>
      <c r="AJ11" s="6">
        <v>105800</v>
      </c>
      <c r="AK11" s="6">
        <v>111853</v>
      </c>
      <c r="AL11" s="9">
        <f>+AK11/V11</f>
        <v>0.4487618757221723</v>
      </c>
      <c r="AM11" s="6">
        <v>123800</v>
      </c>
      <c r="AN11" s="6">
        <v>137211</v>
      </c>
      <c r="AO11" s="20">
        <f>+AN11/V11</f>
        <v>0.55049990371036073</v>
      </c>
      <c r="AP11" s="6">
        <v>144800</v>
      </c>
      <c r="AQ11" s="6">
        <v>159403</v>
      </c>
      <c r="AR11" s="20">
        <f>+AQ11/V11</f>
        <v>0.63953572345615617</v>
      </c>
      <c r="AS11" s="6">
        <v>167500</v>
      </c>
      <c r="AT11" s="6"/>
      <c r="AU11" s="20">
        <f>+AT11/V11</f>
        <v>0</v>
      </c>
      <c r="AV11" s="6">
        <v>190200</v>
      </c>
      <c r="AW11" s="6"/>
      <c r="AX11" s="20">
        <f>+AW11/V11</f>
        <v>0</v>
      </c>
      <c r="AY11" s="6">
        <v>212900</v>
      </c>
      <c r="AZ11" s="6"/>
      <c r="BA11" s="20">
        <f>+AZ11/V11</f>
        <v>0</v>
      </c>
      <c r="BB11" s="6">
        <v>233400</v>
      </c>
      <c r="BC11" s="6"/>
      <c r="BD11" s="20">
        <f>+BC11/V11</f>
        <v>0</v>
      </c>
      <c r="BE11" s="6">
        <v>249248</v>
      </c>
      <c r="BF11" s="6"/>
      <c r="BG11" s="20">
        <f>+BF11/V11</f>
        <v>0</v>
      </c>
    </row>
    <row r="12" spans="1:59" ht="76.5" x14ac:dyDescent="0.25">
      <c r="A12" s="21" t="s">
        <v>43</v>
      </c>
      <c r="B12" s="21" t="s">
        <v>44</v>
      </c>
      <c r="C12" s="21" t="s">
        <v>45</v>
      </c>
      <c r="D12" s="22" t="s">
        <v>46</v>
      </c>
      <c r="E12" s="21" t="s">
        <v>47</v>
      </c>
      <c r="F12" s="22" t="s">
        <v>48</v>
      </c>
      <c r="G12" s="23" t="s">
        <v>66</v>
      </c>
      <c r="H12" s="22" t="s">
        <v>67</v>
      </c>
      <c r="I12" s="21">
        <v>340</v>
      </c>
      <c r="J12" s="22" t="s">
        <v>72</v>
      </c>
      <c r="K12" s="21">
        <v>109</v>
      </c>
      <c r="L12" s="24" t="s">
        <v>73</v>
      </c>
      <c r="M12" s="21" t="s">
        <v>74</v>
      </c>
      <c r="N12" s="25">
        <v>1011</v>
      </c>
      <c r="O12" s="25">
        <v>3</v>
      </c>
      <c r="P12" s="26" t="s">
        <v>77</v>
      </c>
      <c r="Q12" s="25" t="s">
        <v>55</v>
      </c>
      <c r="R12" s="27">
        <v>9</v>
      </c>
      <c r="S12" s="28">
        <v>2</v>
      </c>
      <c r="T12" s="27">
        <v>1</v>
      </c>
      <c r="U12" s="23">
        <v>3</v>
      </c>
      <c r="V12" s="27">
        <v>2</v>
      </c>
      <c r="W12" s="27">
        <v>1</v>
      </c>
      <c r="X12" s="23">
        <v>0</v>
      </c>
      <c r="Y12" s="23">
        <v>0</v>
      </c>
      <c r="Z12" s="29">
        <f>+Y12/V12</f>
        <v>0</v>
      </c>
      <c r="AA12" s="23">
        <v>1</v>
      </c>
      <c r="AB12" s="23">
        <v>1</v>
      </c>
      <c r="AC12" s="29">
        <f>+AB12/V12</f>
        <v>0.5</v>
      </c>
      <c r="AD12" s="23">
        <v>1</v>
      </c>
      <c r="AE12" s="23">
        <v>1</v>
      </c>
      <c r="AF12" s="29">
        <f>+AE12/V12</f>
        <v>0.5</v>
      </c>
      <c r="AG12" s="23">
        <v>2</v>
      </c>
      <c r="AH12" s="30">
        <v>2</v>
      </c>
      <c r="AI12" s="29">
        <f>+AH12/V12</f>
        <v>1</v>
      </c>
      <c r="AJ12" s="23">
        <v>2</v>
      </c>
      <c r="AK12" s="23">
        <v>2</v>
      </c>
      <c r="AL12" s="29">
        <f>+AK12/V12</f>
        <v>1</v>
      </c>
      <c r="AM12" s="23">
        <v>2</v>
      </c>
      <c r="AN12" s="23">
        <v>2</v>
      </c>
      <c r="AO12" s="29">
        <f>+AN12/V12</f>
        <v>1</v>
      </c>
      <c r="AP12" s="23">
        <v>2</v>
      </c>
      <c r="AQ12" s="23">
        <v>2</v>
      </c>
      <c r="AR12" s="29">
        <f>+AQ12/V12</f>
        <v>1</v>
      </c>
      <c r="AS12" s="23">
        <v>2</v>
      </c>
      <c r="AT12" s="23"/>
      <c r="AU12" s="29">
        <f>+AT12/V12</f>
        <v>0</v>
      </c>
      <c r="AV12" s="23">
        <v>2</v>
      </c>
      <c r="AW12" s="23"/>
      <c r="AX12" s="29">
        <f>+AW12/V12</f>
        <v>0</v>
      </c>
      <c r="AY12" s="23">
        <v>2</v>
      </c>
      <c r="AZ12" s="23"/>
      <c r="BA12" s="29">
        <f>+AZ12/V12</f>
        <v>0</v>
      </c>
      <c r="BB12" s="23">
        <v>2</v>
      </c>
      <c r="BC12" s="23"/>
      <c r="BD12" s="29">
        <f>+BC12/V12</f>
        <v>0</v>
      </c>
      <c r="BE12" s="23">
        <v>2</v>
      </c>
      <c r="BF12" s="23"/>
      <c r="BG12" s="29">
        <f>+BF12/V12</f>
        <v>0</v>
      </c>
    </row>
    <row r="13" spans="1:59" ht="76.5" x14ac:dyDescent="0.25">
      <c r="A13" s="21" t="s">
        <v>43</v>
      </c>
      <c r="B13" s="21" t="s">
        <v>44</v>
      </c>
      <c r="C13" s="21" t="s">
        <v>45</v>
      </c>
      <c r="D13" s="22" t="s">
        <v>46</v>
      </c>
      <c r="E13" s="21" t="s">
        <v>47</v>
      </c>
      <c r="F13" s="22" t="s">
        <v>48</v>
      </c>
      <c r="G13" s="23" t="s">
        <v>66</v>
      </c>
      <c r="H13" s="22" t="s">
        <v>67</v>
      </c>
      <c r="I13" s="21">
        <v>340</v>
      </c>
      <c r="J13" s="22" t="s">
        <v>72</v>
      </c>
      <c r="K13" s="21">
        <v>109</v>
      </c>
      <c r="L13" s="24" t="s">
        <v>73</v>
      </c>
      <c r="M13" s="21" t="s">
        <v>74</v>
      </c>
      <c r="N13" s="25">
        <v>1011</v>
      </c>
      <c r="O13" s="25">
        <v>4</v>
      </c>
      <c r="P13" s="26" t="s">
        <v>78</v>
      </c>
      <c r="Q13" s="25" t="s">
        <v>55</v>
      </c>
      <c r="R13" s="27">
        <f>+SUM(S13:W13)</f>
        <v>0.99999999999999989</v>
      </c>
      <c r="S13" s="28">
        <v>0</v>
      </c>
      <c r="T13" s="31">
        <v>0.3</v>
      </c>
      <c r="U13" s="32">
        <v>0.6</v>
      </c>
      <c r="V13" s="31">
        <v>0.1</v>
      </c>
      <c r="W13" s="27">
        <v>0</v>
      </c>
      <c r="X13" s="32">
        <v>0</v>
      </c>
      <c r="Y13" s="32">
        <v>0</v>
      </c>
      <c r="Z13" s="29">
        <f t="shared" ref="Z13:Z14" si="6">+Y13/V13</f>
        <v>0</v>
      </c>
      <c r="AA13" s="32">
        <v>0</v>
      </c>
      <c r="AB13" s="32">
        <v>0</v>
      </c>
      <c r="AC13" s="29">
        <f t="shared" ref="AC13:AC14" si="7">+AB13/V13</f>
        <v>0</v>
      </c>
      <c r="AD13" s="32">
        <v>0</v>
      </c>
      <c r="AE13" s="32">
        <v>0</v>
      </c>
      <c r="AF13" s="29">
        <f t="shared" ref="AF13:AF14" si="8">+AE13/V13</f>
        <v>0</v>
      </c>
      <c r="AG13" s="32">
        <v>0.1</v>
      </c>
      <c r="AH13" s="32">
        <v>0</v>
      </c>
      <c r="AI13" s="29">
        <f t="shared" ref="AI13:AI14" si="9">+AH13/V13</f>
        <v>0</v>
      </c>
      <c r="AJ13" s="32">
        <v>0.1</v>
      </c>
      <c r="AK13" s="32">
        <v>0</v>
      </c>
      <c r="AL13" s="29">
        <f t="shared" ref="AL13:AL14" si="10">+AK13/V13</f>
        <v>0</v>
      </c>
      <c r="AM13" s="32">
        <v>0.1</v>
      </c>
      <c r="AN13" s="32">
        <v>0.04</v>
      </c>
      <c r="AO13" s="29">
        <f t="shared" ref="AO13:AO14" si="11">+AN13/V13</f>
        <v>0.39999999999999997</v>
      </c>
      <c r="AP13" s="32">
        <v>0.1</v>
      </c>
      <c r="AQ13" s="32">
        <v>0.05</v>
      </c>
      <c r="AR13" s="29">
        <f t="shared" ref="AR13:AR14" si="12">+AQ13/V13</f>
        <v>0.5</v>
      </c>
      <c r="AS13" s="32">
        <v>0.1</v>
      </c>
      <c r="AT13" s="32"/>
      <c r="AU13" s="29">
        <f t="shared" ref="AU13:AU14" si="13">+AT13/V13</f>
        <v>0</v>
      </c>
      <c r="AV13" s="32">
        <v>0.1</v>
      </c>
      <c r="AW13" s="32"/>
      <c r="AX13" s="29">
        <f t="shared" ref="AX13:AX14" si="14">+AW13/V13</f>
        <v>0</v>
      </c>
      <c r="AY13" s="32">
        <v>0.1</v>
      </c>
      <c r="AZ13" s="32"/>
      <c r="BA13" s="29">
        <f t="shared" ref="BA13:BA14" si="15">+AZ13/V13</f>
        <v>0</v>
      </c>
      <c r="BB13" s="32">
        <v>0.1</v>
      </c>
      <c r="BC13" s="32"/>
      <c r="BD13" s="29">
        <f t="shared" ref="BD13:BD14" si="16">+BC13/V13</f>
        <v>0</v>
      </c>
      <c r="BE13" s="32">
        <v>0.1</v>
      </c>
      <c r="BF13" s="32"/>
      <c r="BG13" s="29">
        <f t="shared" ref="BG13:BG14" si="17">+BF13/V13</f>
        <v>0</v>
      </c>
    </row>
    <row r="14" spans="1:59" ht="76.5" x14ac:dyDescent="0.25">
      <c r="A14" s="21" t="s">
        <v>43</v>
      </c>
      <c r="B14" s="21" t="s">
        <v>44</v>
      </c>
      <c r="C14" s="21" t="s">
        <v>45</v>
      </c>
      <c r="D14" s="22" t="s">
        <v>46</v>
      </c>
      <c r="E14" s="21" t="s">
        <v>47</v>
      </c>
      <c r="F14" s="22" t="s">
        <v>48</v>
      </c>
      <c r="G14" s="23" t="s">
        <v>66</v>
      </c>
      <c r="H14" s="22" t="s">
        <v>67</v>
      </c>
      <c r="I14" s="21">
        <v>340</v>
      </c>
      <c r="J14" s="22" t="s">
        <v>72</v>
      </c>
      <c r="K14" s="21">
        <v>109</v>
      </c>
      <c r="L14" s="24" t="s">
        <v>73</v>
      </c>
      <c r="M14" s="21" t="s">
        <v>74</v>
      </c>
      <c r="N14" s="25">
        <v>1011</v>
      </c>
      <c r="O14" s="25">
        <v>5</v>
      </c>
      <c r="P14" s="26" t="s">
        <v>79</v>
      </c>
      <c r="Q14" s="25" t="s">
        <v>65</v>
      </c>
      <c r="R14" s="27">
        <v>23</v>
      </c>
      <c r="S14" s="28">
        <v>19</v>
      </c>
      <c r="T14" s="27">
        <v>22</v>
      </c>
      <c r="U14" s="27">
        <v>23</v>
      </c>
      <c r="V14" s="27">
        <v>23</v>
      </c>
      <c r="W14" s="27">
        <v>23</v>
      </c>
      <c r="X14" s="27">
        <v>23</v>
      </c>
      <c r="Y14" s="33">
        <v>23</v>
      </c>
      <c r="Z14" s="29">
        <f t="shared" si="6"/>
        <v>1</v>
      </c>
      <c r="AA14" s="27">
        <v>23</v>
      </c>
      <c r="AB14" s="33">
        <v>23</v>
      </c>
      <c r="AC14" s="29">
        <f t="shared" si="7"/>
        <v>1</v>
      </c>
      <c r="AD14" s="27">
        <v>23</v>
      </c>
      <c r="AE14" s="33">
        <v>23</v>
      </c>
      <c r="AF14" s="29">
        <f t="shared" si="8"/>
        <v>1</v>
      </c>
      <c r="AG14" s="27">
        <v>23</v>
      </c>
      <c r="AH14" s="34">
        <v>23</v>
      </c>
      <c r="AI14" s="29">
        <f t="shared" si="9"/>
        <v>1</v>
      </c>
      <c r="AJ14" s="27">
        <v>23</v>
      </c>
      <c r="AK14" s="33">
        <v>23</v>
      </c>
      <c r="AL14" s="29">
        <f t="shared" si="10"/>
        <v>1</v>
      </c>
      <c r="AM14" s="27">
        <v>23</v>
      </c>
      <c r="AN14" s="33">
        <v>24</v>
      </c>
      <c r="AO14" s="29">
        <f t="shared" si="11"/>
        <v>1.0434782608695652</v>
      </c>
      <c r="AP14" s="27">
        <v>23</v>
      </c>
      <c r="AQ14" s="33">
        <v>24</v>
      </c>
      <c r="AR14" s="29">
        <f t="shared" si="12"/>
        <v>1.0434782608695652</v>
      </c>
      <c r="AS14" s="27">
        <v>23</v>
      </c>
      <c r="AT14" s="27"/>
      <c r="AU14" s="29">
        <f t="shared" si="13"/>
        <v>0</v>
      </c>
      <c r="AV14" s="27">
        <v>23</v>
      </c>
      <c r="AW14" s="27"/>
      <c r="AX14" s="29">
        <f t="shared" si="14"/>
        <v>0</v>
      </c>
      <c r="AY14" s="27">
        <v>23</v>
      </c>
      <c r="AZ14" s="27"/>
      <c r="BA14" s="29">
        <f t="shared" si="15"/>
        <v>0</v>
      </c>
      <c r="BB14" s="27">
        <v>23</v>
      </c>
      <c r="BC14" s="27"/>
      <c r="BD14" s="29">
        <f t="shared" si="16"/>
        <v>0</v>
      </c>
      <c r="BE14" s="27">
        <v>23</v>
      </c>
      <c r="BF14" s="27"/>
      <c r="BG14" s="29">
        <f t="shared" si="17"/>
        <v>0</v>
      </c>
    </row>
    <row r="15" spans="1:59" ht="76.5" x14ac:dyDescent="0.25">
      <c r="A15" s="11" t="s">
        <v>43</v>
      </c>
      <c r="B15" s="11" t="s">
        <v>56</v>
      </c>
      <c r="C15" s="11" t="s">
        <v>45</v>
      </c>
      <c r="D15" s="11" t="s">
        <v>46</v>
      </c>
      <c r="E15" s="11" t="s">
        <v>47</v>
      </c>
      <c r="F15" s="11" t="s">
        <v>48</v>
      </c>
      <c r="G15" s="12" t="s">
        <v>66</v>
      </c>
      <c r="H15" s="11" t="s">
        <v>67</v>
      </c>
      <c r="I15" s="11">
        <v>340</v>
      </c>
      <c r="J15" s="11" t="s">
        <v>72</v>
      </c>
      <c r="K15" s="11">
        <v>109</v>
      </c>
      <c r="L15" s="13" t="s">
        <v>73</v>
      </c>
      <c r="M15" s="11"/>
      <c r="N15" s="12">
        <v>1011</v>
      </c>
      <c r="O15" s="12"/>
      <c r="P15" s="12"/>
      <c r="Q15" s="12" t="s">
        <v>76</v>
      </c>
      <c r="R15" s="16">
        <f t="shared" ref="R15:BG15" si="18">+R11</f>
        <v>251740</v>
      </c>
      <c r="S15" s="16">
        <f t="shared" si="18"/>
        <v>812</v>
      </c>
      <c r="T15" s="16">
        <f t="shared" si="18"/>
        <v>182668</v>
      </c>
      <c r="U15" s="35">
        <f t="shared" si="18"/>
        <v>253382</v>
      </c>
      <c r="V15" s="16">
        <f t="shared" si="18"/>
        <v>249248</v>
      </c>
      <c r="W15" s="16">
        <f t="shared" si="18"/>
        <v>251740</v>
      </c>
      <c r="X15" s="16">
        <f t="shared" si="18"/>
        <v>15000</v>
      </c>
      <c r="Y15" s="16">
        <f t="shared" si="18"/>
        <v>11171</v>
      </c>
      <c r="Z15" s="35">
        <f t="shared" si="18"/>
        <v>4.4818814995506481E-2</v>
      </c>
      <c r="AA15" s="16">
        <f t="shared" si="18"/>
        <v>37700</v>
      </c>
      <c r="AB15" s="16">
        <f t="shared" si="18"/>
        <v>16073</v>
      </c>
      <c r="AC15" s="35">
        <f t="shared" si="18"/>
        <v>6.4485973809218125E-2</v>
      </c>
      <c r="AD15" s="16">
        <f t="shared" si="18"/>
        <v>60400</v>
      </c>
      <c r="AE15" s="16">
        <f t="shared" si="18"/>
        <v>33219</v>
      </c>
      <c r="AF15" s="35">
        <f t="shared" si="18"/>
        <v>0.13327689690589292</v>
      </c>
      <c r="AG15" s="16">
        <f t="shared" si="18"/>
        <v>83100</v>
      </c>
      <c r="AH15" s="35">
        <f t="shared" si="18"/>
        <v>64815</v>
      </c>
      <c r="AI15" s="16">
        <f t="shared" si="18"/>
        <v>0.26004220695853125</v>
      </c>
      <c r="AJ15" s="16">
        <f t="shared" si="18"/>
        <v>105800</v>
      </c>
      <c r="AK15" s="16">
        <f t="shared" si="18"/>
        <v>111853</v>
      </c>
      <c r="AL15" s="35">
        <f t="shared" si="18"/>
        <v>0.4487618757221723</v>
      </c>
      <c r="AM15" s="16">
        <f t="shared" si="18"/>
        <v>123800</v>
      </c>
      <c r="AN15" s="35">
        <f t="shared" si="18"/>
        <v>137211</v>
      </c>
      <c r="AO15" s="35">
        <f t="shared" si="18"/>
        <v>0.55049990371036073</v>
      </c>
      <c r="AP15" s="35">
        <f t="shared" si="18"/>
        <v>144800</v>
      </c>
      <c r="AQ15" s="35">
        <f t="shared" si="18"/>
        <v>159403</v>
      </c>
      <c r="AR15" s="35">
        <f t="shared" si="18"/>
        <v>0.63953572345615617</v>
      </c>
      <c r="AS15" s="35">
        <f t="shared" si="18"/>
        <v>167500</v>
      </c>
      <c r="AT15" s="35">
        <f t="shared" si="18"/>
        <v>0</v>
      </c>
      <c r="AU15" s="35">
        <f t="shared" si="18"/>
        <v>0</v>
      </c>
      <c r="AV15" s="35">
        <f t="shared" si="18"/>
        <v>190200</v>
      </c>
      <c r="AW15" s="35">
        <f t="shared" si="18"/>
        <v>0</v>
      </c>
      <c r="AX15" s="35">
        <f t="shared" si="18"/>
        <v>0</v>
      </c>
      <c r="AY15" s="35">
        <f t="shared" si="18"/>
        <v>212900</v>
      </c>
      <c r="AZ15" s="35">
        <f t="shared" si="18"/>
        <v>0</v>
      </c>
      <c r="BA15" s="35">
        <f t="shared" si="18"/>
        <v>0</v>
      </c>
      <c r="BB15" s="35">
        <f t="shared" si="18"/>
        <v>233400</v>
      </c>
      <c r="BC15" s="35">
        <f t="shared" si="18"/>
        <v>0</v>
      </c>
      <c r="BD15" s="35">
        <f t="shared" si="18"/>
        <v>0</v>
      </c>
      <c r="BE15" s="35">
        <f t="shared" si="18"/>
        <v>249248</v>
      </c>
      <c r="BF15" s="35">
        <f t="shared" si="18"/>
        <v>0</v>
      </c>
      <c r="BG15" s="35">
        <f t="shared" si="18"/>
        <v>0</v>
      </c>
    </row>
    <row r="16" spans="1:59" ht="63.75" x14ac:dyDescent="0.25">
      <c r="A16" s="1" t="s">
        <v>43</v>
      </c>
      <c r="B16" s="1" t="s">
        <v>44</v>
      </c>
      <c r="C16" s="1" t="s">
        <v>45</v>
      </c>
      <c r="D16" s="2" t="s">
        <v>46</v>
      </c>
      <c r="E16" s="1" t="s">
        <v>47</v>
      </c>
      <c r="F16" s="2" t="s">
        <v>48</v>
      </c>
      <c r="G16" s="3" t="s">
        <v>66</v>
      </c>
      <c r="H16" s="2" t="s">
        <v>67</v>
      </c>
      <c r="I16" s="1">
        <v>341</v>
      </c>
      <c r="J16" s="2" t="s">
        <v>80</v>
      </c>
      <c r="K16" s="1">
        <v>110</v>
      </c>
      <c r="L16" s="4" t="s">
        <v>81</v>
      </c>
      <c r="M16" s="1" t="s">
        <v>82</v>
      </c>
      <c r="N16" s="3">
        <v>1011</v>
      </c>
      <c r="O16" s="3">
        <v>6</v>
      </c>
      <c r="P16" s="5" t="s">
        <v>80</v>
      </c>
      <c r="Q16" s="3" t="s">
        <v>76</v>
      </c>
      <c r="R16" s="6">
        <v>95</v>
      </c>
      <c r="S16" s="6">
        <v>61</v>
      </c>
      <c r="T16" s="6">
        <v>71</v>
      </c>
      <c r="U16" s="10">
        <v>81</v>
      </c>
      <c r="V16" s="6">
        <v>91</v>
      </c>
      <c r="W16" s="6">
        <v>95</v>
      </c>
      <c r="X16" s="10">
        <v>81</v>
      </c>
      <c r="Y16" s="10">
        <v>79</v>
      </c>
      <c r="Z16" s="9">
        <f>+Y16/V16</f>
        <v>0.86813186813186816</v>
      </c>
      <c r="AA16" s="10">
        <v>81</v>
      </c>
      <c r="AB16" s="10">
        <v>79</v>
      </c>
      <c r="AC16" s="20">
        <f>+AB16/V16</f>
        <v>0.86813186813186816</v>
      </c>
      <c r="AD16" s="10">
        <v>81</v>
      </c>
      <c r="AE16" s="10">
        <v>79</v>
      </c>
      <c r="AF16" s="20">
        <f>+AE16/V16</f>
        <v>0.86813186813186816</v>
      </c>
      <c r="AG16" s="10">
        <v>81</v>
      </c>
      <c r="AH16" s="10">
        <v>79</v>
      </c>
      <c r="AI16" s="20">
        <f>+AH16/V16</f>
        <v>0.86813186813186816</v>
      </c>
      <c r="AJ16" s="10">
        <v>81</v>
      </c>
      <c r="AK16" s="10">
        <v>81</v>
      </c>
      <c r="AL16" s="9">
        <f>+AK16/V16</f>
        <v>0.89010989010989006</v>
      </c>
      <c r="AM16" s="10">
        <v>81</v>
      </c>
      <c r="AN16" s="10">
        <v>81</v>
      </c>
      <c r="AO16" s="20">
        <f>+AN16/V16</f>
        <v>0.89010989010989006</v>
      </c>
      <c r="AP16" s="10">
        <v>86</v>
      </c>
      <c r="AQ16" s="10">
        <v>81</v>
      </c>
      <c r="AR16" s="20">
        <f>+AQ16/V16</f>
        <v>0.89010989010989006</v>
      </c>
      <c r="AS16" s="10">
        <v>90</v>
      </c>
      <c r="AT16" s="10"/>
      <c r="AU16" s="20">
        <f>+AT16/V16</f>
        <v>0</v>
      </c>
      <c r="AV16" s="10">
        <v>90</v>
      </c>
      <c r="AW16" s="10"/>
      <c r="AX16" s="20">
        <f>+AW16/V16</f>
        <v>0</v>
      </c>
      <c r="AY16" s="10">
        <v>90</v>
      </c>
      <c r="AZ16" s="10"/>
      <c r="BA16" s="20">
        <f>+AZ16/V16</f>
        <v>0</v>
      </c>
      <c r="BB16" s="10">
        <v>91</v>
      </c>
      <c r="BC16" s="10"/>
      <c r="BD16" s="20">
        <f>+BC16/V16</f>
        <v>0</v>
      </c>
      <c r="BE16" s="10">
        <v>91</v>
      </c>
      <c r="BF16" s="10"/>
      <c r="BG16" s="20">
        <f>+BF16/V16</f>
        <v>0</v>
      </c>
    </row>
    <row r="17" spans="1:59" ht="51" x14ac:dyDescent="0.25">
      <c r="A17" s="11" t="s">
        <v>43</v>
      </c>
      <c r="B17" s="11" t="s">
        <v>56</v>
      </c>
      <c r="C17" s="11" t="s">
        <v>45</v>
      </c>
      <c r="D17" s="11" t="s">
        <v>46</v>
      </c>
      <c r="E17" s="11" t="s">
        <v>47</v>
      </c>
      <c r="F17" s="11" t="s">
        <v>48</v>
      </c>
      <c r="G17" s="12" t="s">
        <v>66</v>
      </c>
      <c r="H17" s="11" t="s">
        <v>67</v>
      </c>
      <c r="I17" s="11">
        <v>341</v>
      </c>
      <c r="J17" s="11" t="s">
        <v>80</v>
      </c>
      <c r="K17" s="11">
        <v>110</v>
      </c>
      <c r="L17" s="13" t="s">
        <v>81</v>
      </c>
      <c r="M17" s="11"/>
      <c r="N17" s="12">
        <v>1011</v>
      </c>
      <c r="O17" s="12"/>
      <c r="P17" s="12"/>
      <c r="Q17" s="12" t="s">
        <v>76</v>
      </c>
      <c r="R17" s="16">
        <f t="shared" ref="R17:BG17" si="19">+R16</f>
        <v>95</v>
      </c>
      <c r="S17" s="16">
        <f t="shared" si="19"/>
        <v>61</v>
      </c>
      <c r="T17" s="16">
        <f t="shared" si="19"/>
        <v>71</v>
      </c>
      <c r="U17" s="16">
        <f t="shared" si="19"/>
        <v>81</v>
      </c>
      <c r="V17" s="16">
        <f t="shared" si="19"/>
        <v>91</v>
      </c>
      <c r="W17" s="16">
        <f t="shared" si="19"/>
        <v>95</v>
      </c>
      <c r="X17" s="16">
        <f t="shared" si="19"/>
        <v>81</v>
      </c>
      <c r="Y17" s="16">
        <f t="shared" si="19"/>
        <v>79</v>
      </c>
      <c r="Z17" s="16">
        <f t="shared" si="19"/>
        <v>0.86813186813186816</v>
      </c>
      <c r="AA17" s="16">
        <f t="shared" si="19"/>
        <v>81</v>
      </c>
      <c r="AB17" s="16">
        <f t="shared" si="19"/>
        <v>79</v>
      </c>
      <c r="AC17" s="16">
        <f t="shared" si="19"/>
        <v>0.86813186813186816</v>
      </c>
      <c r="AD17" s="16">
        <f t="shared" si="19"/>
        <v>81</v>
      </c>
      <c r="AE17" s="16">
        <f t="shared" si="19"/>
        <v>79</v>
      </c>
      <c r="AF17" s="16">
        <f t="shared" si="19"/>
        <v>0.86813186813186816</v>
      </c>
      <c r="AG17" s="16">
        <f t="shared" si="19"/>
        <v>81</v>
      </c>
      <c r="AH17" s="16">
        <f t="shared" si="19"/>
        <v>79</v>
      </c>
      <c r="AI17" s="16">
        <f t="shared" si="19"/>
        <v>0.86813186813186816</v>
      </c>
      <c r="AJ17" s="16">
        <f t="shared" si="19"/>
        <v>81</v>
      </c>
      <c r="AK17" s="16">
        <f t="shared" si="19"/>
        <v>81</v>
      </c>
      <c r="AL17" s="16">
        <f t="shared" si="19"/>
        <v>0.89010989010989006</v>
      </c>
      <c r="AM17" s="16">
        <f t="shared" si="19"/>
        <v>81</v>
      </c>
      <c r="AN17" s="16">
        <f t="shared" si="19"/>
        <v>81</v>
      </c>
      <c r="AO17" s="16">
        <f t="shared" si="19"/>
        <v>0.89010989010989006</v>
      </c>
      <c r="AP17" s="16">
        <f t="shared" si="19"/>
        <v>86</v>
      </c>
      <c r="AQ17" s="16">
        <f t="shared" si="19"/>
        <v>81</v>
      </c>
      <c r="AR17" s="16">
        <f t="shared" si="19"/>
        <v>0.89010989010989006</v>
      </c>
      <c r="AS17" s="16">
        <f t="shared" si="19"/>
        <v>90</v>
      </c>
      <c r="AT17" s="16">
        <f t="shared" si="19"/>
        <v>0</v>
      </c>
      <c r="AU17" s="16">
        <f t="shared" si="19"/>
        <v>0</v>
      </c>
      <c r="AV17" s="16">
        <f t="shared" si="19"/>
        <v>90</v>
      </c>
      <c r="AW17" s="16">
        <f t="shared" si="19"/>
        <v>0</v>
      </c>
      <c r="AX17" s="16">
        <f t="shared" si="19"/>
        <v>0</v>
      </c>
      <c r="AY17" s="16">
        <f t="shared" si="19"/>
        <v>90</v>
      </c>
      <c r="AZ17" s="16">
        <f t="shared" si="19"/>
        <v>0</v>
      </c>
      <c r="BA17" s="16">
        <f t="shared" si="19"/>
        <v>0</v>
      </c>
      <c r="BB17" s="16">
        <f t="shared" si="19"/>
        <v>91</v>
      </c>
      <c r="BC17" s="16">
        <f t="shared" si="19"/>
        <v>0</v>
      </c>
      <c r="BD17" s="16">
        <f t="shared" si="19"/>
        <v>0</v>
      </c>
      <c r="BE17" s="16">
        <f t="shared" si="19"/>
        <v>91</v>
      </c>
      <c r="BF17" s="16">
        <f t="shared" si="19"/>
        <v>0</v>
      </c>
      <c r="BG17" s="16">
        <f t="shared" si="19"/>
        <v>0</v>
      </c>
    </row>
    <row r="18" spans="1:59" ht="63.75" x14ac:dyDescent="0.25">
      <c r="A18" s="1" t="s">
        <v>43</v>
      </c>
      <c r="B18" s="1" t="s">
        <v>44</v>
      </c>
      <c r="C18" s="1" t="s">
        <v>45</v>
      </c>
      <c r="D18" s="2" t="s">
        <v>46</v>
      </c>
      <c r="E18" s="1" t="s">
        <v>47</v>
      </c>
      <c r="F18" s="2" t="s">
        <v>48</v>
      </c>
      <c r="G18" s="3" t="s">
        <v>66</v>
      </c>
      <c r="H18" s="2" t="s">
        <v>67</v>
      </c>
      <c r="I18" s="1">
        <v>342</v>
      </c>
      <c r="J18" s="2" t="s">
        <v>83</v>
      </c>
      <c r="K18" s="1">
        <v>111</v>
      </c>
      <c r="L18" s="4" t="s">
        <v>84</v>
      </c>
      <c r="M18" s="1" t="s">
        <v>85</v>
      </c>
      <c r="N18" s="3">
        <v>1011</v>
      </c>
      <c r="O18" s="3">
        <v>7</v>
      </c>
      <c r="P18" s="5" t="s">
        <v>83</v>
      </c>
      <c r="Q18" s="3" t="s">
        <v>76</v>
      </c>
      <c r="R18" s="6">
        <v>12</v>
      </c>
      <c r="S18" s="6">
        <v>6</v>
      </c>
      <c r="T18" s="6">
        <v>8</v>
      </c>
      <c r="U18" s="10">
        <v>10</v>
      </c>
      <c r="V18" s="6">
        <v>12</v>
      </c>
      <c r="W18" s="6">
        <v>12</v>
      </c>
      <c r="X18" s="3">
        <v>10</v>
      </c>
      <c r="Y18" s="3">
        <v>10</v>
      </c>
      <c r="Z18" s="9">
        <f>+Y18/V18</f>
        <v>0.83333333333333337</v>
      </c>
      <c r="AA18" s="10">
        <v>10</v>
      </c>
      <c r="AB18" s="3">
        <v>10</v>
      </c>
      <c r="AC18" s="20">
        <f>+AB18/V18</f>
        <v>0.83333333333333337</v>
      </c>
      <c r="AD18" s="3">
        <v>10</v>
      </c>
      <c r="AE18" s="3">
        <v>10</v>
      </c>
      <c r="AF18" s="20">
        <f>+AE18/V18</f>
        <v>0.83333333333333337</v>
      </c>
      <c r="AG18" s="3">
        <v>10</v>
      </c>
      <c r="AH18" s="3">
        <v>10</v>
      </c>
      <c r="AI18" s="20">
        <f>+AH18/V18</f>
        <v>0.83333333333333337</v>
      </c>
      <c r="AJ18" s="3">
        <v>10</v>
      </c>
      <c r="AK18" s="10">
        <v>10</v>
      </c>
      <c r="AL18" s="9">
        <f>+AK18/V18</f>
        <v>0.83333333333333337</v>
      </c>
      <c r="AM18" s="3">
        <v>10</v>
      </c>
      <c r="AN18" s="10">
        <v>10</v>
      </c>
      <c r="AO18" s="20">
        <f>+AN18/V18</f>
        <v>0.83333333333333337</v>
      </c>
      <c r="AP18" s="10">
        <v>11</v>
      </c>
      <c r="AQ18" s="10">
        <v>10</v>
      </c>
      <c r="AR18" s="20">
        <f>+AQ18/V18</f>
        <v>0.83333333333333337</v>
      </c>
      <c r="AS18" s="10">
        <v>11</v>
      </c>
      <c r="AT18" s="10"/>
      <c r="AU18" s="20">
        <f>+AT18/V18</f>
        <v>0</v>
      </c>
      <c r="AV18" s="10">
        <v>12</v>
      </c>
      <c r="AW18" s="10"/>
      <c r="AX18" s="20">
        <f>+AW18/V18</f>
        <v>0</v>
      </c>
      <c r="AY18" s="10">
        <v>12</v>
      </c>
      <c r="AZ18" s="10"/>
      <c r="BA18" s="20">
        <f>+AZ18/V18</f>
        <v>0</v>
      </c>
      <c r="BB18" s="10">
        <v>12</v>
      </c>
      <c r="BC18" s="10"/>
      <c r="BD18" s="20">
        <f>+BC18/V18</f>
        <v>0</v>
      </c>
      <c r="BE18" s="10">
        <v>12</v>
      </c>
      <c r="BF18" s="10"/>
      <c r="BG18" s="20">
        <f>+BF18/V18</f>
        <v>0</v>
      </c>
    </row>
    <row r="19" spans="1:59" ht="51" x14ac:dyDescent="0.25">
      <c r="A19" s="11" t="s">
        <v>43</v>
      </c>
      <c r="B19" s="11" t="s">
        <v>56</v>
      </c>
      <c r="C19" s="11" t="s">
        <v>45</v>
      </c>
      <c r="D19" s="11" t="s">
        <v>46</v>
      </c>
      <c r="E19" s="11" t="s">
        <v>47</v>
      </c>
      <c r="F19" s="11" t="s">
        <v>48</v>
      </c>
      <c r="G19" s="12" t="s">
        <v>66</v>
      </c>
      <c r="H19" s="11" t="s">
        <v>67</v>
      </c>
      <c r="I19" s="11">
        <v>342</v>
      </c>
      <c r="J19" s="11" t="s">
        <v>83</v>
      </c>
      <c r="K19" s="11">
        <v>111</v>
      </c>
      <c r="L19" s="13" t="s">
        <v>84</v>
      </c>
      <c r="M19" s="11"/>
      <c r="N19" s="12">
        <v>1011</v>
      </c>
      <c r="O19" s="12"/>
      <c r="P19" s="12"/>
      <c r="Q19" s="12" t="s">
        <v>76</v>
      </c>
      <c r="R19" s="16">
        <f t="shared" ref="R19:BG19" si="20">+R18</f>
        <v>12</v>
      </c>
      <c r="S19" s="16">
        <f t="shared" si="20"/>
        <v>6</v>
      </c>
      <c r="T19" s="16">
        <f t="shared" si="20"/>
        <v>8</v>
      </c>
      <c r="U19" s="16">
        <f t="shared" si="20"/>
        <v>10</v>
      </c>
      <c r="V19" s="16">
        <f t="shared" si="20"/>
        <v>12</v>
      </c>
      <c r="W19" s="16">
        <f t="shared" si="20"/>
        <v>12</v>
      </c>
      <c r="X19" s="16">
        <f t="shared" si="20"/>
        <v>10</v>
      </c>
      <c r="Y19" s="16">
        <f t="shared" si="20"/>
        <v>10</v>
      </c>
      <c r="Z19" s="16">
        <f t="shared" si="20"/>
        <v>0.83333333333333337</v>
      </c>
      <c r="AA19" s="16">
        <f t="shared" si="20"/>
        <v>10</v>
      </c>
      <c r="AB19" s="16">
        <f t="shared" si="20"/>
        <v>10</v>
      </c>
      <c r="AC19" s="16">
        <f t="shared" si="20"/>
        <v>0.83333333333333337</v>
      </c>
      <c r="AD19" s="16">
        <f t="shared" si="20"/>
        <v>10</v>
      </c>
      <c r="AE19" s="16">
        <f t="shared" si="20"/>
        <v>10</v>
      </c>
      <c r="AF19" s="16">
        <f t="shared" si="20"/>
        <v>0.83333333333333337</v>
      </c>
      <c r="AG19" s="16">
        <f t="shared" si="20"/>
        <v>10</v>
      </c>
      <c r="AH19" s="16">
        <f t="shared" si="20"/>
        <v>10</v>
      </c>
      <c r="AI19" s="16">
        <f t="shared" si="20"/>
        <v>0.83333333333333337</v>
      </c>
      <c r="AJ19" s="16">
        <f t="shared" si="20"/>
        <v>10</v>
      </c>
      <c r="AK19" s="16">
        <f t="shared" si="20"/>
        <v>10</v>
      </c>
      <c r="AL19" s="16">
        <f t="shared" si="20"/>
        <v>0.83333333333333337</v>
      </c>
      <c r="AM19" s="16">
        <f t="shared" si="20"/>
        <v>10</v>
      </c>
      <c r="AN19" s="16">
        <f t="shared" si="20"/>
        <v>10</v>
      </c>
      <c r="AO19" s="16">
        <f t="shared" si="20"/>
        <v>0.83333333333333337</v>
      </c>
      <c r="AP19" s="16">
        <f t="shared" si="20"/>
        <v>11</v>
      </c>
      <c r="AQ19" s="16">
        <f t="shared" si="20"/>
        <v>10</v>
      </c>
      <c r="AR19" s="16">
        <f t="shared" si="20"/>
        <v>0.83333333333333337</v>
      </c>
      <c r="AS19" s="16">
        <f t="shared" si="20"/>
        <v>11</v>
      </c>
      <c r="AT19" s="16">
        <f t="shared" si="20"/>
        <v>0</v>
      </c>
      <c r="AU19" s="16">
        <f t="shared" si="20"/>
        <v>0</v>
      </c>
      <c r="AV19" s="16">
        <f t="shared" si="20"/>
        <v>12</v>
      </c>
      <c r="AW19" s="16">
        <f t="shared" si="20"/>
        <v>0</v>
      </c>
      <c r="AX19" s="16">
        <f t="shared" si="20"/>
        <v>0</v>
      </c>
      <c r="AY19" s="16">
        <f t="shared" si="20"/>
        <v>12</v>
      </c>
      <c r="AZ19" s="16">
        <f t="shared" si="20"/>
        <v>0</v>
      </c>
      <c r="BA19" s="16">
        <f t="shared" si="20"/>
        <v>0</v>
      </c>
      <c r="BB19" s="16">
        <f t="shared" si="20"/>
        <v>12</v>
      </c>
      <c r="BC19" s="16">
        <f t="shared" si="20"/>
        <v>0</v>
      </c>
      <c r="BD19" s="16">
        <f t="shared" si="20"/>
        <v>0</v>
      </c>
      <c r="BE19" s="16">
        <f t="shared" si="20"/>
        <v>12</v>
      </c>
      <c r="BF19" s="16">
        <f t="shared" si="20"/>
        <v>0</v>
      </c>
      <c r="BG19" s="16">
        <f t="shared" si="20"/>
        <v>0</v>
      </c>
    </row>
    <row r="20" spans="1:59" ht="63.75" x14ac:dyDescent="0.25">
      <c r="A20" s="1" t="s">
        <v>43</v>
      </c>
      <c r="B20" s="1" t="s">
        <v>44</v>
      </c>
      <c r="C20" s="1" t="s">
        <v>45</v>
      </c>
      <c r="D20" s="2" t="s">
        <v>46</v>
      </c>
      <c r="E20" s="1" t="s">
        <v>47</v>
      </c>
      <c r="F20" s="2" t="s">
        <v>48</v>
      </c>
      <c r="G20" s="3" t="s">
        <v>66</v>
      </c>
      <c r="H20" s="2" t="s">
        <v>67</v>
      </c>
      <c r="I20" s="1">
        <v>343</v>
      </c>
      <c r="J20" s="2" t="s">
        <v>86</v>
      </c>
      <c r="K20" s="1">
        <v>112</v>
      </c>
      <c r="L20" s="4" t="s">
        <v>87</v>
      </c>
      <c r="M20" s="1" t="s">
        <v>53</v>
      </c>
      <c r="N20" s="3">
        <v>1011</v>
      </c>
      <c r="O20" s="3">
        <v>8</v>
      </c>
      <c r="P20" s="5" t="s">
        <v>88</v>
      </c>
      <c r="Q20" s="3" t="s">
        <v>76</v>
      </c>
      <c r="R20" s="6">
        <v>12</v>
      </c>
      <c r="S20" s="6">
        <v>0</v>
      </c>
      <c r="T20" s="6">
        <v>4</v>
      </c>
      <c r="U20" s="10">
        <v>12</v>
      </c>
      <c r="V20" s="6">
        <v>12</v>
      </c>
      <c r="W20" s="6">
        <v>12</v>
      </c>
      <c r="X20" s="6">
        <v>12</v>
      </c>
      <c r="Y20" s="6">
        <v>12</v>
      </c>
      <c r="Z20" s="9">
        <f>+Y20/V20</f>
        <v>1</v>
      </c>
      <c r="AA20" s="6">
        <v>12</v>
      </c>
      <c r="AB20" s="6">
        <v>12</v>
      </c>
      <c r="AC20" s="20">
        <f>+AB20/V20</f>
        <v>1</v>
      </c>
      <c r="AD20" s="6">
        <v>12</v>
      </c>
      <c r="AE20" s="10">
        <v>12</v>
      </c>
      <c r="AF20" s="20">
        <f>+AE20/V20</f>
        <v>1</v>
      </c>
      <c r="AG20" s="6">
        <v>12</v>
      </c>
      <c r="AH20" s="10">
        <v>12</v>
      </c>
      <c r="AI20" s="20">
        <f>+AH20/V20</f>
        <v>1</v>
      </c>
      <c r="AJ20" s="6">
        <v>12</v>
      </c>
      <c r="AK20" s="10">
        <v>12</v>
      </c>
      <c r="AL20" s="9">
        <f>+AK20/V20</f>
        <v>1</v>
      </c>
      <c r="AM20" s="10">
        <v>12</v>
      </c>
      <c r="AN20" s="10">
        <v>12</v>
      </c>
      <c r="AO20" s="20">
        <f>+AN20/V20</f>
        <v>1</v>
      </c>
      <c r="AP20" s="6">
        <v>12</v>
      </c>
      <c r="AQ20" s="10">
        <v>12</v>
      </c>
      <c r="AR20" s="20">
        <f>+AQ20/V20</f>
        <v>1</v>
      </c>
      <c r="AS20" s="6">
        <v>12</v>
      </c>
      <c r="AT20" s="10"/>
      <c r="AU20" s="20">
        <f>+AT20/V20</f>
        <v>0</v>
      </c>
      <c r="AV20" s="6">
        <v>12</v>
      </c>
      <c r="AW20" s="10"/>
      <c r="AX20" s="20">
        <f>+AW20/V20</f>
        <v>0</v>
      </c>
      <c r="AY20" s="6">
        <v>12</v>
      </c>
      <c r="AZ20" s="10"/>
      <c r="BA20" s="20">
        <f>+AZ20/V20</f>
        <v>0</v>
      </c>
      <c r="BB20" s="6">
        <v>12</v>
      </c>
      <c r="BC20" s="10"/>
      <c r="BD20" s="20">
        <f>+BC20/V20</f>
        <v>0</v>
      </c>
      <c r="BE20" s="6">
        <v>12</v>
      </c>
      <c r="BF20" s="10"/>
      <c r="BG20" s="20">
        <f>+BF20/V20</f>
        <v>0</v>
      </c>
    </row>
    <row r="21" spans="1:59" ht="51" x14ac:dyDescent="0.25">
      <c r="A21" s="11" t="s">
        <v>43</v>
      </c>
      <c r="B21" s="11" t="s">
        <v>56</v>
      </c>
      <c r="C21" s="11" t="s">
        <v>45</v>
      </c>
      <c r="D21" s="11" t="s">
        <v>46</v>
      </c>
      <c r="E21" s="11" t="s">
        <v>47</v>
      </c>
      <c r="F21" s="11" t="s">
        <v>48</v>
      </c>
      <c r="G21" s="12" t="s">
        <v>66</v>
      </c>
      <c r="H21" s="11" t="s">
        <v>67</v>
      </c>
      <c r="I21" s="11">
        <v>343</v>
      </c>
      <c r="J21" s="11" t="s">
        <v>86</v>
      </c>
      <c r="K21" s="11">
        <v>112</v>
      </c>
      <c r="L21" s="13" t="s">
        <v>87</v>
      </c>
      <c r="M21" s="11"/>
      <c r="N21" s="12">
        <v>1011</v>
      </c>
      <c r="O21" s="12"/>
      <c r="P21" s="12"/>
      <c r="Q21" s="12" t="s">
        <v>76</v>
      </c>
      <c r="R21" s="16">
        <f t="shared" ref="R21:BG21" si="21">+R20</f>
        <v>12</v>
      </c>
      <c r="S21" s="16">
        <f t="shared" si="21"/>
        <v>0</v>
      </c>
      <c r="T21" s="16">
        <f t="shared" si="21"/>
        <v>4</v>
      </c>
      <c r="U21" s="16">
        <f t="shared" si="21"/>
        <v>12</v>
      </c>
      <c r="V21" s="16">
        <f t="shared" si="21"/>
        <v>12</v>
      </c>
      <c r="W21" s="16">
        <f t="shared" si="21"/>
        <v>12</v>
      </c>
      <c r="X21" s="16">
        <f t="shared" si="21"/>
        <v>12</v>
      </c>
      <c r="Y21" s="16">
        <f t="shared" si="21"/>
        <v>12</v>
      </c>
      <c r="Z21" s="16">
        <f t="shared" si="21"/>
        <v>1</v>
      </c>
      <c r="AA21" s="16">
        <f t="shared" si="21"/>
        <v>12</v>
      </c>
      <c r="AB21" s="16">
        <f t="shared" si="21"/>
        <v>12</v>
      </c>
      <c r="AC21" s="16">
        <f t="shared" si="21"/>
        <v>1</v>
      </c>
      <c r="AD21" s="16">
        <f t="shared" si="21"/>
        <v>12</v>
      </c>
      <c r="AE21" s="16">
        <f t="shared" si="21"/>
        <v>12</v>
      </c>
      <c r="AF21" s="16">
        <f t="shared" si="21"/>
        <v>1</v>
      </c>
      <c r="AG21" s="16">
        <f t="shared" si="21"/>
        <v>12</v>
      </c>
      <c r="AH21" s="16">
        <f t="shared" si="21"/>
        <v>12</v>
      </c>
      <c r="AI21" s="16">
        <f t="shared" si="21"/>
        <v>1</v>
      </c>
      <c r="AJ21" s="16">
        <f t="shared" si="21"/>
        <v>12</v>
      </c>
      <c r="AK21" s="16">
        <f t="shared" si="21"/>
        <v>12</v>
      </c>
      <c r="AL21" s="16">
        <f t="shared" si="21"/>
        <v>1</v>
      </c>
      <c r="AM21" s="16">
        <f t="shared" si="21"/>
        <v>12</v>
      </c>
      <c r="AN21" s="16">
        <f t="shared" si="21"/>
        <v>12</v>
      </c>
      <c r="AO21" s="16">
        <f t="shared" si="21"/>
        <v>1</v>
      </c>
      <c r="AP21" s="16">
        <f t="shared" si="21"/>
        <v>12</v>
      </c>
      <c r="AQ21" s="16">
        <f t="shared" si="21"/>
        <v>12</v>
      </c>
      <c r="AR21" s="16">
        <f t="shared" si="21"/>
        <v>1</v>
      </c>
      <c r="AS21" s="16">
        <f t="shared" si="21"/>
        <v>12</v>
      </c>
      <c r="AT21" s="16">
        <f t="shared" si="21"/>
        <v>0</v>
      </c>
      <c r="AU21" s="16">
        <f t="shared" si="21"/>
        <v>0</v>
      </c>
      <c r="AV21" s="16">
        <f t="shared" si="21"/>
        <v>12</v>
      </c>
      <c r="AW21" s="16">
        <f t="shared" si="21"/>
        <v>0</v>
      </c>
      <c r="AX21" s="16">
        <f t="shared" si="21"/>
        <v>0</v>
      </c>
      <c r="AY21" s="16">
        <f t="shared" si="21"/>
        <v>12</v>
      </c>
      <c r="AZ21" s="16">
        <f t="shared" si="21"/>
        <v>0</v>
      </c>
      <c r="BA21" s="16">
        <f t="shared" si="21"/>
        <v>0</v>
      </c>
      <c r="BB21" s="16">
        <f t="shared" si="21"/>
        <v>12</v>
      </c>
      <c r="BC21" s="16">
        <f t="shared" si="21"/>
        <v>0</v>
      </c>
      <c r="BD21" s="16">
        <f t="shared" si="21"/>
        <v>0</v>
      </c>
      <c r="BE21" s="16">
        <f t="shared" si="21"/>
        <v>12</v>
      </c>
      <c r="BF21" s="16">
        <f t="shared" si="21"/>
        <v>0</v>
      </c>
      <c r="BG21" s="16">
        <f t="shared" si="21"/>
        <v>0</v>
      </c>
    </row>
    <row r="22" spans="1:59" ht="89.25" x14ac:dyDescent="0.25">
      <c r="A22" s="1" t="s">
        <v>43</v>
      </c>
      <c r="B22" s="1" t="s">
        <v>44</v>
      </c>
      <c r="C22" s="1" t="s">
        <v>45</v>
      </c>
      <c r="D22" s="2" t="s">
        <v>46</v>
      </c>
      <c r="E22" s="1" t="s">
        <v>47</v>
      </c>
      <c r="F22" s="2" t="s">
        <v>48</v>
      </c>
      <c r="G22" s="3" t="s">
        <v>66</v>
      </c>
      <c r="H22" s="2" t="s">
        <v>67</v>
      </c>
      <c r="I22" s="1">
        <v>344</v>
      </c>
      <c r="J22" s="2" t="s">
        <v>89</v>
      </c>
      <c r="K22" s="1">
        <v>113</v>
      </c>
      <c r="L22" s="4" t="s">
        <v>89</v>
      </c>
      <c r="M22" s="1" t="s">
        <v>53</v>
      </c>
      <c r="N22" s="3">
        <v>1011</v>
      </c>
      <c r="O22" s="3">
        <v>9</v>
      </c>
      <c r="P22" s="5" t="s">
        <v>90</v>
      </c>
      <c r="Q22" s="3" t="s">
        <v>76</v>
      </c>
      <c r="R22" s="6">
        <v>50</v>
      </c>
      <c r="S22" s="6">
        <v>0</v>
      </c>
      <c r="T22" s="6">
        <v>40</v>
      </c>
      <c r="U22" s="6">
        <v>42</v>
      </c>
      <c r="V22" s="6">
        <v>47</v>
      </c>
      <c r="W22" s="6">
        <v>50</v>
      </c>
      <c r="X22" s="6">
        <v>42</v>
      </c>
      <c r="Y22" s="3">
        <v>0</v>
      </c>
      <c r="Z22" s="9">
        <f>+Y22/V22</f>
        <v>0</v>
      </c>
      <c r="AA22" s="6">
        <v>42</v>
      </c>
      <c r="AB22" s="3">
        <v>0</v>
      </c>
      <c r="AC22" s="20">
        <f>+AB22/V22</f>
        <v>0</v>
      </c>
      <c r="AD22" s="6">
        <v>42</v>
      </c>
      <c r="AE22" s="3">
        <v>42</v>
      </c>
      <c r="AF22" s="20">
        <f>+AE22/V22</f>
        <v>0.8936170212765957</v>
      </c>
      <c r="AG22" s="6">
        <v>42</v>
      </c>
      <c r="AH22" s="3">
        <v>42</v>
      </c>
      <c r="AI22" s="20">
        <f>+AH22/V22</f>
        <v>0.8936170212765957</v>
      </c>
      <c r="AJ22" s="6">
        <v>45</v>
      </c>
      <c r="AK22" s="10">
        <v>42</v>
      </c>
      <c r="AL22" s="9">
        <f>+AK22/V22</f>
        <v>0.8936170212765957</v>
      </c>
      <c r="AM22" s="6">
        <v>45</v>
      </c>
      <c r="AN22" s="10">
        <v>44</v>
      </c>
      <c r="AO22" s="20">
        <f>+AN22/V22</f>
        <v>0.93617021276595747</v>
      </c>
      <c r="AP22" s="6">
        <v>45</v>
      </c>
      <c r="AQ22" s="6">
        <v>44</v>
      </c>
      <c r="AR22" s="20">
        <f>+AQ22/V22</f>
        <v>0.93617021276595747</v>
      </c>
      <c r="AS22" s="6">
        <v>46</v>
      </c>
      <c r="AT22" s="6"/>
      <c r="AU22" s="20">
        <f>+AT22/V22</f>
        <v>0</v>
      </c>
      <c r="AV22" s="6">
        <v>46</v>
      </c>
      <c r="AW22" s="6"/>
      <c r="AX22" s="20">
        <f>+AW22/V22</f>
        <v>0</v>
      </c>
      <c r="AY22" s="6">
        <v>46</v>
      </c>
      <c r="AZ22" s="6"/>
      <c r="BA22" s="20">
        <f>+AZ22/V22</f>
        <v>0</v>
      </c>
      <c r="BB22" s="6">
        <v>47</v>
      </c>
      <c r="BC22" s="6"/>
      <c r="BD22" s="20">
        <f>+BC22/V22</f>
        <v>0</v>
      </c>
      <c r="BE22" s="6">
        <v>47</v>
      </c>
      <c r="BF22" s="6"/>
      <c r="BG22" s="20">
        <f>+BF22/V22</f>
        <v>0</v>
      </c>
    </row>
    <row r="23" spans="1:59" ht="89.25" x14ac:dyDescent="0.25">
      <c r="A23" s="11" t="s">
        <v>43</v>
      </c>
      <c r="B23" s="11" t="s">
        <v>56</v>
      </c>
      <c r="C23" s="11" t="s">
        <v>45</v>
      </c>
      <c r="D23" s="11" t="s">
        <v>46</v>
      </c>
      <c r="E23" s="11" t="s">
        <v>47</v>
      </c>
      <c r="F23" s="11" t="s">
        <v>48</v>
      </c>
      <c r="G23" s="12" t="s">
        <v>66</v>
      </c>
      <c r="H23" s="11" t="s">
        <v>67</v>
      </c>
      <c r="I23" s="11">
        <v>344</v>
      </c>
      <c r="J23" s="11" t="s">
        <v>89</v>
      </c>
      <c r="K23" s="11">
        <v>113</v>
      </c>
      <c r="L23" s="13" t="s">
        <v>89</v>
      </c>
      <c r="M23" s="11"/>
      <c r="N23" s="12">
        <v>1011</v>
      </c>
      <c r="O23" s="12"/>
      <c r="P23" s="12"/>
      <c r="Q23" s="12" t="s">
        <v>76</v>
      </c>
      <c r="R23" s="16">
        <f t="shared" ref="R23:BG23" si="22">+R22</f>
        <v>50</v>
      </c>
      <c r="S23" s="16">
        <f t="shared" si="22"/>
        <v>0</v>
      </c>
      <c r="T23" s="16">
        <f t="shared" si="22"/>
        <v>40</v>
      </c>
      <c r="U23" s="16">
        <f t="shared" si="22"/>
        <v>42</v>
      </c>
      <c r="V23" s="16">
        <f t="shared" si="22"/>
        <v>47</v>
      </c>
      <c r="W23" s="16">
        <f t="shared" si="22"/>
        <v>50</v>
      </c>
      <c r="X23" s="16">
        <f t="shared" si="22"/>
        <v>42</v>
      </c>
      <c r="Y23" s="16">
        <f t="shared" si="22"/>
        <v>0</v>
      </c>
      <c r="Z23" s="16">
        <f t="shared" si="22"/>
        <v>0</v>
      </c>
      <c r="AA23" s="16">
        <f t="shared" si="22"/>
        <v>42</v>
      </c>
      <c r="AB23" s="16">
        <f t="shared" si="22"/>
        <v>0</v>
      </c>
      <c r="AC23" s="16">
        <f t="shared" si="22"/>
        <v>0</v>
      </c>
      <c r="AD23" s="16">
        <f t="shared" si="22"/>
        <v>42</v>
      </c>
      <c r="AE23" s="16">
        <f t="shared" si="22"/>
        <v>42</v>
      </c>
      <c r="AF23" s="16">
        <f t="shared" si="22"/>
        <v>0.8936170212765957</v>
      </c>
      <c r="AG23" s="16">
        <f t="shared" si="22"/>
        <v>42</v>
      </c>
      <c r="AH23" s="16">
        <f t="shared" si="22"/>
        <v>42</v>
      </c>
      <c r="AI23" s="16">
        <f t="shared" si="22"/>
        <v>0.8936170212765957</v>
      </c>
      <c r="AJ23" s="16">
        <f t="shared" si="22"/>
        <v>45</v>
      </c>
      <c r="AK23" s="16">
        <f t="shared" si="22"/>
        <v>42</v>
      </c>
      <c r="AL23" s="16">
        <f t="shared" si="22"/>
        <v>0.8936170212765957</v>
      </c>
      <c r="AM23" s="16">
        <f t="shared" si="22"/>
        <v>45</v>
      </c>
      <c r="AN23" s="16">
        <f t="shared" si="22"/>
        <v>44</v>
      </c>
      <c r="AO23" s="16">
        <f t="shared" si="22"/>
        <v>0.93617021276595747</v>
      </c>
      <c r="AP23" s="16">
        <f t="shared" si="22"/>
        <v>45</v>
      </c>
      <c r="AQ23" s="16">
        <f t="shared" si="22"/>
        <v>44</v>
      </c>
      <c r="AR23" s="16">
        <f t="shared" si="22"/>
        <v>0.93617021276595747</v>
      </c>
      <c r="AS23" s="16">
        <f t="shared" si="22"/>
        <v>46</v>
      </c>
      <c r="AT23" s="16">
        <f t="shared" si="22"/>
        <v>0</v>
      </c>
      <c r="AU23" s="16">
        <f t="shared" si="22"/>
        <v>0</v>
      </c>
      <c r="AV23" s="16">
        <f t="shared" si="22"/>
        <v>46</v>
      </c>
      <c r="AW23" s="16">
        <f t="shared" si="22"/>
        <v>0</v>
      </c>
      <c r="AX23" s="16">
        <f t="shared" si="22"/>
        <v>0</v>
      </c>
      <c r="AY23" s="16">
        <f t="shared" si="22"/>
        <v>46</v>
      </c>
      <c r="AZ23" s="16">
        <f t="shared" si="22"/>
        <v>0</v>
      </c>
      <c r="BA23" s="16">
        <f t="shared" si="22"/>
        <v>0</v>
      </c>
      <c r="BB23" s="16">
        <f t="shared" si="22"/>
        <v>47</v>
      </c>
      <c r="BC23" s="16">
        <f t="shared" si="22"/>
        <v>0</v>
      </c>
      <c r="BD23" s="16">
        <f t="shared" si="22"/>
        <v>0</v>
      </c>
      <c r="BE23" s="16">
        <f t="shared" si="22"/>
        <v>47</v>
      </c>
      <c r="BF23" s="16">
        <f t="shared" si="22"/>
        <v>0</v>
      </c>
      <c r="BG23" s="16">
        <f t="shared" si="22"/>
        <v>0</v>
      </c>
    </row>
    <row r="24" spans="1:59" ht="63.75" x14ac:dyDescent="0.25">
      <c r="A24" s="1" t="s">
        <v>43</v>
      </c>
      <c r="B24" s="1" t="s">
        <v>44</v>
      </c>
      <c r="C24" s="1" t="s">
        <v>45</v>
      </c>
      <c r="D24" s="2" t="s">
        <v>46</v>
      </c>
      <c r="E24" s="1" t="s">
        <v>47</v>
      </c>
      <c r="F24" s="2" t="s">
        <v>48</v>
      </c>
      <c r="G24" s="3" t="s">
        <v>66</v>
      </c>
      <c r="H24" s="2" t="s">
        <v>67</v>
      </c>
      <c r="I24" s="1">
        <v>345</v>
      </c>
      <c r="J24" s="2" t="s">
        <v>91</v>
      </c>
      <c r="K24" s="1">
        <v>114</v>
      </c>
      <c r="L24" s="4" t="s">
        <v>92</v>
      </c>
      <c r="M24" s="1" t="s">
        <v>93</v>
      </c>
      <c r="N24" s="3">
        <v>1011</v>
      </c>
      <c r="O24" s="3">
        <v>10</v>
      </c>
      <c r="P24" s="5" t="s">
        <v>91</v>
      </c>
      <c r="Q24" s="3" t="s">
        <v>55</v>
      </c>
      <c r="R24" s="6">
        <v>50</v>
      </c>
      <c r="S24" s="6">
        <v>0</v>
      </c>
      <c r="T24" s="6">
        <v>15</v>
      </c>
      <c r="U24" s="3">
        <v>21</v>
      </c>
      <c r="V24" s="6">
        <v>12</v>
      </c>
      <c r="W24" s="6">
        <v>2</v>
      </c>
      <c r="X24" s="3">
        <v>0</v>
      </c>
      <c r="Y24" s="3">
        <v>0</v>
      </c>
      <c r="Z24" s="9">
        <f>+Y24/V24</f>
        <v>0</v>
      </c>
      <c r="AA24" s="3">
        <v>0</v>
      </c>
      <c r="AB24" s="3">
        <v>0</v>
      </c>
      <c r="AC24" s="20">
        <f>+AB24/V24</f>
        <v>0</v>
      </c>
      <c r="AD24" s="3">
        <v>0</v>
      </c>
      <c r="AE24" s="3">
        <v>0</v>
      </c>
      <c r="AF24" s="20">
        <f>+AE24/V24</f>
        <v>0</v>
      </c>
      <c r="AG24" s="3">
        <v>0</v>
      </c>
      <c r="AH24" s="3">
        <v>0</v>
      </c>
      <c r="AI24" s="20">
        <f>+AH24/V24</f>
        <v>0</v>
      </c>
      <c r="AJ24" s="3">
        <v>0</v>
      </c>
      <c r="AK24" s="10">
        <v>0</v>
      </c>
      <c r="AL24" s="9">
        <f>+AK24/V24</f>
        <v>0</v>
      </c>
      <c r="AM24" s="3">
        <v>12</v>
      </c>
      <c r="AN24" s="10">
        <v>14</v>
      </c>
      <c r="AO24" s="20">
        <f>+AN24/V24</f>
        <v>1.1666666666666667</v>
      </c>
      <c r="AP24" s="3">
        <v>12</v>
      </c>
      <c r="AQ24" s="3">
        <v>14</v>
      </c>
      <c r="AR24" s="20">
        <f>+AQ24/V24</f>
        <v>1.1666666666666667</v>
      </c>
      <c r="AS24" s="3">
        <v>12</v>
      </c>
      <c r="AT24" s="3"/>
      <c r="AU24" s="20">
        <f>+AT24/V24</f>
        <v>0</v>
      </c>
      <c r="AV24" s="3">
        <v>12</v>
      </c>
      <c r="AW24" s="3"/>
      <c r="AX24" s="20">
        <f>+AW24/V24</f>
        <v>0</v>
      </c>
      <c r="AY24" s="3">
        <v>12</v>
      </c>
      <c r="AZ24" s="3"/>
      <c r="BA24" s="20">
        <f>+AZ24/V24</f>
        <v>0</v>
      </c>
      <c r="BB24" s="3">
        <v>12</v>
      </c>
      <c r="BC24" s="3"/>
      <c r="BD24" s="20">
        <f>+BC24/V24</f>
        <v>0</v>
      </c>
      <c r="BE24" s="3">
        <v>12</v>
      </c>
      <c r="BF24" s="3"/>
      <c r="BG24" s="20">
        <f>+BF24/V24</f>
        <v>0</v>
      </c>
    </row>
    <row r="25" spans="1:59" ht="63.75" x14ac:dyDescent="0.25">
      <c r="A25" s="21" t="s">
        <v>43</v>
      </c>
      <c r="B25" s="21" t="s">
        <v>44</v>
      </c>
      <c r="C25" s="21" t="s">
        <v>45</v>
      </c>
      <c r="D25" s="22" t="s">
        <v>46</v>
      </c>
      <c r="E25" s="21" t="s">
        <v>47</v>
      </c>
      <c r="F25" s="22" t="s">
        <v>48</v>
      </c>
      <c r="G25" s="23" t="s">
        <v>66</v>
      </c>
      <c r="H25" s="22" t="s">
        <v>67</v>
      </c>
      <c r="I25" s="21">
        <v>345</v>
      </c>
      <c r="J25" s="24" t="s">
        <v>91</v>
      </c>
      <c r="K25" s="21">
        <v>114</v>
      </c>
      <c r="L25" s="24" t="s">
        <v>92</v>
      </c>
      <c r="M25" s="21" t="s">
        <v>93</v>
      </c>
      <c r="N25" s="25">
        <v>1011</v>
      </c>
      <c r="O25" s="25">
        <v>11</v>
      </c>
      <c r="P25" s="26" t="s">
        <v>94</v>
      </c>
      <c r="Q25" s="25" t="s">
        <v>55</v>
      </c>
      <c r="R25" s="28">
        <v>30</v>
      </c>
      <c r="S25" s="28">
        <v>2</v>
      </c>
      <c r="T25" s="27">
        <v>8</v>
      </c>
      <c r="U25" s="32">
        <v>8</v>
      </c>
      <c r="V25" s="27">
        <v>8</v>
      </c>
      <c r="W25" s="27">
        <v>4</v>
      </c>
      <c r="X25" s="25">
        <v>0</v>
      </c>
      <c r="Y25" s="25">
        <v>0</v>
      </c>
      <c r="Z25" s="29">
        <f t="shared" ref="Z25" si="23">+Y25/V25</f>
        <v>0</v>
      </c>
      <c r="AA25" s="32">
        <v>0</v>
      </c>
      <c r="AB25" s="25">
        <v>0</v>
      </c>
      <c r="AC25" s="29">
        <f t="shared" ref="AC25" si="24">+AB25/V25</f>
        <v>0</v>
      </c>
      <c r="AD25" s="32">
        <v>0</v>
      </c>
      <c r="AE25" s="25">
        <v>0</v>
      </c>
      <c r="AF25" s="29">
        <f t="shared" ref="AF25" si="25">+AE25/V25</f>
        <v>0</v>
      </c>
      <c r="AG25" s="32">
        <v>0</v>
      </c>
      <c r="AH25" s="25">
        <v>0</v>
      </c>
      <c r="AI25" s="29">
        <f t="shared" ref="AI25" si="26">+AH25/V25</f>
        <v>0</v>
      </c>
      <c r="AJ25" s="32">
        <v>0</v>
      </c>
      <c r="AK25" s="36">
        <v>0</v>
      </c>
      <c r="AL25" s="29">
        <f t="shared" ref="AL25" si="27">+AK25/V25</f>
        <v>0</v>
      </c>
      <c r="AM25" s="36">
        <v>8</v>
      </c>
      <c r="AN25" s="36">
        <v>0</v>
      </c>
      <c r="AO25" s="29">
        <f t="shared" ref="AO25" si="28">+AN25/V25</f>
        <v>0</v>
      </c>
      <c r="AP25" s="36">
        <v>8</v>
      </c>
      <c r="AQ25" s="32">
        <v>8</v>
      </c>
      <c r="AR25" s="29">
        <f t="shared" ref="AR25" si="29">+AQ25/V25</f>
        <v>1</v>
      </c>
      <c r="AS25" s="36">
        <v>8</v>
      </c>
      <c r="AT25" s="32"/>
      <c r="AU25" s="29">
        <f t="shared" ref="AU25" si="30">+AT25/V25</f>
        <v>0</v>
      </c>
      <c r="AV25" s="36">
        <v>8</v>
      </c>
      <c r="AW25" s="32"/>
      <c r="AX25" s="29">
        <f t="shared" ref="AX25" si="31">+AW25/V25</f>
        <v>0</v>
      </c>
      <c r="AY25" s="36">
        <v>8</v>
      </c>
      <c r="AZ25" s="32"/>
      <c r="BA25" s="29">
        <f t="shared" ref="BA25" si="32">+AZ25/V25</f>
        <v>0</v>
      </c>
      <c r="BB25" s="36">
        <v>8</v>
      </c>
      <c r="BC25" s="32"/>
      <c r="BD25" s="29">
        <f t="shared" ref="BD25" si="33">+BC25/V25</f>
        <v>0</v>
      </c>
      <c r="BE25" s="36">
        <v>8</v>
      </c>
      <c r="BF25" s="32"/>
      <c r="BG25" s="29">
        <f t="shared" ref="BG25" si="34">+BF25/V25</f>
        <v>0</v>
      </c>
    </row>
    <row r="26" spans="1:59" ht="51" x14ac:dyDescent="0.25">
      <c r="A26" s="11" t="s">
        <v>43</v>
      </c>
      <c r="B26" s="11" t="s">
        <v>56</v>
      </c>
      <c r="C26" s="11" t="s">
        <v>45</v>
      </c>
      <c r="D26" s="11" t="s">
        <v>46</v>
      </c>
      <c r="E26" s="11" t="s">
        <v>47</v>
      </c>
      <c r="F26" s="11" t="s">
        <v>48</v>
      </c>
      <c r="G26" s="12" t="s">
        <v>66</v>
      </c>
      <c r="H26" s="11" t="s">
        <v>67</v>
      </c>
      <c r="I26" s="11">
        <v>345</v>
      </c>
      <c r="J26" s="11" t="s">
        <v>91</v>
      </c>
      <c r="K26" s="11">
        <v>114</v>
      </c>
      <c r="L26" s="13" t="s">
        <v>92</v>
      </c>
      <c r="M26" s="11"/>
      <c r="N26" s="12">
        <v>1011</v>
      </c>
      <c r="O26" s="12"/>
      <c r="P26" s="12"/>
      <c r="Q26" s="12" t="s">
        <v>55</v>
      </c>
      <c r="R26" s="16">
        <f>+R24</f>
        <v>50</v>
      </c>
      <c r="S26" s="16">
        <f t="shared" ref="S26:BG26" si="35">+S24</f>
        <v>0</v>
      </c>
      <c r="T26" s="16">
        <f t="shared" si="35"/>
        <v>15</v>
      </c>
      <c r="U26" s="16">
        <f t="shared" si="35"/>
        <v>21</v>
      </c>
      <c r="V26" s="16">
        <f t="shared" si="35"/>
        <v>12</v>
      </c>
      <c r="W26" s="16">
        <f t="shared" si="35"/>
        <v>2</v>
      </c>
      <c r="X26" s="16">
        <f t="shared" si="35"/>
        <v>0</v>
      </c>
      <c r="Y26" s="16">
        <f t="shared" si="35"/>
        <v>0</v>
      </c>
      <c r="Z26" s="16">
        <f t="shared" si="35"/>
        <v>0</v>
      </c>
      <c r="AA26" s="16">
        <f t="shared" si="35"/>
        <v>0</v>
      </c>
      <c r="AB26" s="16">
        <f t="shared" si="35"/>
        <v>0</v>
      </c>
      <c r="AC26" s="16">
        <f t="shared" si="35"/>
        <v>0</v>
      </c>
      <c r="AD26" s="16">
        <f t="shared" si="35"/>
        <v>0</v>
      </c>
      <c r="AE26" s="16">
        <f t="shared" si="35"/>
        <v>0</v>
      </c>
      <c r="AF26" s="16">
        <f t="shared" si="35"/>
        <v>0</v>
      </c>
      <c r="AG26" s="16">
        <f t="shared" si="35"/>
        <v>0</v>
      </c>
      <c r="AH26" s="16">
        <f t="shared" si="35"/>
        <v>0</v>
      </c>
      <c r="AI26" s="16">
        <f t="shared" si="35"/>
        <v>0</v>
      </c>
      <c r="AJ26" s="16">
        <f t="shared" si="35"/>
        <v>0</v>
      </c>
      <c r="AK26" s="16">
        <f t="shared" si="35"/>
        <v>0</v>
      </c>
      <c r="AL26" s="16">
        <f t="shared" si="35"/>
        <v>0</v>
      </c>
      <c r="AM26" s="16">
        <f t="shared" si="35"/>
        <v>12</v>
      </c>
      <c r="AN26" s="16">
        <f t="shared" si="35"/>
        <v>14</v>
      </c>
      <c r="AO26" s="16">
        <f t="shared" si="35"/>
        <v>1.1666666666666667</v>
      </c>
      <c r="AP26" s="16">
        <f t="shared" si="35"/>
        <v>12</v>
      </c>
      <c r="AQ26" s="16">
        <f t="shared" si="35"/>
        <v>14</v>
      </c>
      <c r="AR26" s="16">
        <f t="shared" si="35"/>
        <v>1.1666666666666667</v>
      </c>
      <c r="AS26" s="16">
        <f t="shared" si="35"/>
        <v>12</v>
      </c>
      <c r="AT26" s="16">
        <f t="shared" si="35"/>
        <v>0</v>
      </c>
      <c r="AU26" s="16">
        <f t="shared" si="35"/>
        <v>0</v>
      </c>
      <c r="AV26" s="16">
        <f t="shared" si="35"/>
        <v>12</v>
      </c>
      <c r="AW26" s="16">
        <f t="shared" si="35"/>
        <v>0</v>
      </c>
      <c r="AX26" s="16">
        <f t="shared" si="35"/>
        <v>0</v>
      </c>
      <c r="AY26" s="16">
        <f t="shared" si="35"/>
        <v>12</v>
      </c>
      <c r="AZ26" s="16">
        <f t="shared" si="35"/>
        <v>0</v>
      </c>
      <c r="BA26" s="16">
        <f t="shared" si="35"/>
        <v>0</v>
      </c>
      <c r="BB26" s="16">
        <f t="shared" si="35"/>
        <v>12</v>
      </c>
      <c r="BC26" s="16">
        <f t="shared" si="35"/>
        <v>0</v>
      </c>
      <c r="BD26" s="16">
        <f t="shared" si="35"/>
        <v>0</v>
      </c>
      <c r="BE26" s="16">
        <f t="shared" si="35"/>
        <v>12</v>
      </c>
      <c r="BF26" s="16">
        <f t="shared" si="35"/>
        <v>0</v>
      </c>
      <c r="BG26" s="16">
        <f t="shared" si="35"/>
        <v>0</v>
      </c>
    </row>
    <row r="27" spans="1:59" ht="63.75" x14ac:dyDescent="0.25">
      <c r="A27" s="1" t="s">
        <v>43</v>
      </c>
      <c r="B27" s="1" t="s">
        <v>44</v>
      </c>
      <c r="C27" s="1" t="s">
        <v>45</v>
      </c>
      <c r="D27" s="2" t="s">
        <v>46</v>
      </c>
      <c r="E27" s="1" t="s">
        <v>47</v>
      </c>
      <c r="F27" s="2" t="s">
        <v>48</v>
      </c>
      <c r="G27" s="3" t="s">
        <v>66</v>
      </c>
      <c r="H27" s="2" t="s">
        <v>67</v>
      </c>
      <c r="I27" s="1">
        <v>346</v>
      </c>
      <c r="J27" s="2" t="s">
        <v>95</v>
      </c>
      <c r="K27" s="1">
        <v>115</v>
      </c>
      <c r="L27" s="4" t="s">
        <v>96</v>
      </c>
      <c r="M27" s="1" t="s">
        <v>53</v>
      </c>
      <c r="N27" s="3">
        <v>1011</v>
      </c>
      <c r="O27" s="3">
        <v>12</v>
      </c>
      <c r="P27" s="5" t="s">
        <v>97</v>
      </c>
      <c r="Q27" s="3" t="s">
        <v>76</v>
      </c>
      <c r="R27" s="6">
        <v>1</v>
      </c>
      <c r="S27" s="7">
        <v>0.1</v>
      </c>
      <c r="T27" s="7">
        <v>0.4</v>
      </c>
      <c r="U27" s="10">
        <v>0.8</v>
      </c>
      <c r="V27" s="7">
        <v>0.9</v>
      </c>
      <c r="W27" s="7">
        <v>1</v>
      </c>
      <c r="X27" s="3">
        <v>0.82</v>
      </c>
      <c r="Y27" s="3">
        <v>0.82</v>
      </c>
      <c r="Z27" s="9">
        <f>+Y27/V27</f>
        <v>0.91111111111111098</v>
      </c>
      <c r="AA27" s="3">
        <v>0.82</v>
      </c>
      <c r="AB27" s="3">
        <v>0.82</v>
      </c>
      <c r="AC27" s="20">
        <f>+AB27/V27</f>
        <v>0.91111111111111098</v>
      </c>
      <c r="AD27" s="3">
        <v>0.82</v>
      </c>
      <c r="AE27" s="3">
        <v>0.82</v>
      </c>
      <c r="AF27" s="20">
        <f>+AE27/V27</f>
        <v>0.91111111111111098</v>
      </c>
      <c r="AG27" s="3">
        <v>0.82</v>
      </c>
      <c r="AH27" s="3">
        <v>0.83</v>
      </c>
      <c r="AI27" s="20">
        <f>+AH27/V27</f>
        <v>0.92222222222222217</v>
      </c>
      <c r="AJ27" s="10">
        <v>0.85</v>
      </c>
      <c r="AK27" s="10">
        <v>0.84</v>
      </c>
      <c r="AL27" s="9">
        <f>+AK27/V27</f>
        <v>0.93333333333333324</v>
      </c>
      <c r="AM27" s="10">
        <v>0.85</v>
      </c>
      <c r="AN27" s="10">
        <v>0.85</v>
      </c>
      <c r="AO27" s="20">
        <f>+AN27/V27</f>
        <v>0.94444444444444442</v>
      </c>
      <c r="AP27" s="10">
        <v>0.85</v>
      </c>
      <c r="AQ27" s="10">
        <v>0.86</v>
      </c>
      <c r="AR27" s="20">
        <f>+AQ27/V27</f>
        <v>0.95555555555555549</v>
      </c>
      <c r="AS27" s="10">
        <v>0.9</v>
      </c>
      <c r="AT27" s="10"/>
      <c r="AU27" s="20">
        <f>+AT27/V27</f>
        <v>0</v>
      </c>
      <c r="AV27" s="10">
        <v>0.9</v>
      </c>
      <c r="AW27" s="10"/>
      <c r="AX27" s="20">
        <f>+AW27/V27</f>
        <v>0</v>
      </c>
      <c r="AY27" s="10">
        <v>0.9</v>
      </c>
      <c r="AZ27" s="10"/>
      <c r="BA27" s="20">
        <f>+AZ27/V27</f>
        <v>0</v>
      </c>
      <c r="BB27" s="10">
        <v>0.9</v>
      </c>
      <c r="BC27" s="10"/>
      <c r="BD27" s="20">
        <f>+BC27/V27</f>
        <v>0</v>
      </c>
      <c r="BE27" s="10">
        <v>0.9</v>
      </c>
      <c r="BF27" s="10"/>
      <c r="BG27" s="20">
        <f>+BF27/V27</f>
        <v>0</v>
      </c>
    </row>
    <row r="28" spans="1:59" ht="51" x14ac:dyDescent="0.25">
      <c r="A28" s="11" t="s">
        <v>43</v>
      </c>
      <c r="B28" s="11" t="s">
        <v>56</v>
      </c>
      <c r="C28" s="11" t="s">
        <v>45</v>
      </c>
      <c r="D28" s="11" t="s">
        <v>46</v>
      </c>
      <c r="E28" s="11" t="s">
        <v>47</v>
      </c>
      <c r="F28" s="11" t="s">
        <v>48</v>
      </c>
      <c r="G28" s="12" t="s">
        <v>66</v>
      </c>
      <c r="H28" s="11" t="s">
        <v>67</v>
      </c>
      <c r="I28" s="11">
        <v>346</v>
      </c>
      <c r="J28" s="11" t="s">
        <v>95</v>
      </c>
      <c r="K28" s="11">
        <v>115</v>
      </c>
      <c r="L28" s="13" t="s">
        <v>96</v>
      </c>
      <c r="M28" s="11"/>
      <c r="N28" s="12">
        <v>1011</v>
      </c>
      <c r="O28" s="12"/>
      <c r="P28" s="12"/>
      <c r="Q28" s="12" t="s">
        <v>76</v>
      </c>
      <c r="R28" s="37">
        <f t="shared" ref="R28:BG28" si="36">+R27</f>
        <v>1</v>
      </c>
      <c r="S28" s="14">
        <f t="shared" si="36"/>
        <v>0.1</v>
      </c>
      <c r="T28" s="14">
        <f>+T27</f>
        <v>0.4</v>
      </c>
      <c r="U28" s="14">
        <f t="shared" ref="U28" si="37">+U27</f>
        <v>0.8</v>
      </c>
      <c r="V28" s="14">
        <f t="shared" si="36"/>
        <v>0.9</v>
      </c>
      <c r="W28" s="14">
        <f t="shared" si="36"/>
        <v>1</v>
      </c>
      <c r="X28" s="14">
        <f t="shared" si="36"/>
        <v>0.82</v>
      </c>
      <c r="Y28" s="14">
        <f t="shared" si="36"/>
        <v>0.82</v>
      </c>
      <c r="Z28" s="14">
        <f t="shared" si="36"/>
        <v>0.91111111111111098</v>
      </c>
      <c r="AA28" s="14">
        <f t="shared" si="36"/>
        <v>0.82</v>
      </c>
      <c r="AB28" s="14">
        <f t="shared" si="36"/>
        <v>0.82</v>
      </c>
      <c r="AC28" s="14">
        <f t="shared" si="36"/>
        <v>0.91111111111111098</v>
      </c>
      <c r="AD28" s="14">
        <f t="shared" si="36"/>
        <v>0.82</v>
      </c>
      <c r="AE28" s="14">
        <f t="shared" si="36"/>
        <v>0.82</v>
      </c>
      <c r="AF28" s="14">
        <f t="shared" si="36"/>
        <v>0.91111111111111098</v>
      </c>
      <c r="AG28" s="14">
        <f t="shared" si="36"/>
        <v>0.82</v>
      </c>
      <c r="AH28" s="14">
        <f t="shared" si="36"/>
        <v>0.83</v>
      </c>
      <c r="AI28" s="14">
        <f t="shared" si="36"/>
        <v>0.92222222222222217</v>
      </c>
      <c r="AJ28" s="14">
        <f t="shared" si="36"/>
        <v>0.85</v>
      </c>
      <c r="AK28" s="14">
        <f t="shared" si="36"/>
        <v>0.84</v>
      </c>
      <c r="AL28" s="14">
        <f t="shared" si="36"/>
        <v>0.93333333333333324</v>
      </c>
      <c r="AM28" s="14">
        <f t="shared" si="36"/>
        <v>0.85</v>
      </c>
      <c r="AN28" s="14">
        <f t="shared" si="36"/>
        <v>0.85</v>
      </c>
      <c r="AO28" s="14">
        <f t="shared" si="36"/>
        <v>0.94444444444444442</v>
      </c>
      <c r="AP28" s="14">
        <f t="shared" si="36"/>
        <v>0.85</v>
      </c>
      <c r="AQ28" s="14">
        <f t="shared" si="36"/>
        <v>0.86</v>
      </c>
      <c r="AR28" s="14">
        <f t="shared" si="36"/>
        <v>0.95555555555555549</v>
      </c>
      <c r="AS28" s="14">
        <f t="shared" si="36"/>
        <v>0.9</v>
      </c>
      <c r="AT28" s="14">
        <f t="shared" si="36"/>
        <v>0</v>
      </c>
      <c r="AU28" s="14">
        <f t="shared" si="36"/>
        <v>0</v>
      </c>
      <c r="AV28" s="14">
        <f t="shared" si="36"/>
        <v>0.9</v>
      </c>
      <c r="AW28" s="14">
        <f t="shared" si="36"/>
        <v>0</v>
      </c>
      <c r="AX28" s="14">
        <f t="shared" si="36"/>
        <v>0</v>
      </c>
      <c r="AY28" s="14">
        <f t="shared" si="36"/>
        <v>0.9</v>
      </c>
      <c r="AZ28" s="14">
        <f t="shared" si="36"/>
        <v>0</v>
      </c>
      <c r="BA28" s="14">
        <f t="shared" si="36"/>
        <v>0</v>
      </c>
      <c r="BB28" s="14">
        <f t="shared" si="36"/>
        <v>0.9</v>
      </c>
      <c r="BC28" s="14">
        <f t="shared" si="36"/>
        <v>0</v>
      </c>
      <c r="BD28" s="14">
        <f t="shared" si="36"/>
        <v>0</v>
      </c>
      <c r="BE28" s="14">
        <f t="shared" si="36"/>
        <v>0.9</v>
      </c>
      <c r="BF28" s="14">
        <f t="shared" si="36"/>
        <v>0</v>
      </c>
      <c r="BG28" s="14">
        <f t="shared" si="36"/>
        <v>0</v>
      </c>
    </row>
    <row r="29" spans="1:59" ht="76.5" x14ac:dyDescent="0.25">
      <c r="A29" s="1" t="s">
        <v>43</v>
      </c>
      <c r="B29" s="1" t="s">
        <v>44</v>
      </c>
      <c r="C29" s="1" t="s">
        <v>45</v>
      </c>
      <c r="D29" s="2" t="s">
        <v>46</v>
      </c>
      <c r="E29" s="1" t="s">
        <v>47</v>
      </c>
      <c r="F29" s="2" t="s">
        <v>48</v>
      </c>
      <c r="G29" s="3" t="s">
        <v>98</v>
      </c>
      <c r="H29" s="2" t="s">
        <v>99</v>
      </c>
      <c r="I29" s="1">
        <v>359</v>
      </c>
      <c r="J29" s="2" t="s">
        <v>100</v>
      </c>
      <c r="K29" s="1">
        <v>116</v>
      </c>
      <c r="L29" s="4" t="s">
        <v>101</v>
      </c>
      <c r="M29" s="1" t="s">
        <v>53</v>
      </c>
      <c r="N29" s="3">
        <v>1008</v>
      </c>
      <c r="O29" s="3">
        <v>4</v>
      </c>
      <c r="P29" s="5" t="s">
        <v>102</v>
      </c>
      <c r="Q29" s="3" t="s">
        <v>76</v>
      </c>
      <c r="R29" s="6">
        <v>1</v>
      </c>
      <c r="S29" s="7">
        <v>0.1</v>
      </c>
      <c r="T29" s="7">
        <v>0.4</v>
      </c>
      <c r="U29" s="10">
        <v>0.6</v>
      </c>
      <c r="V29" s="7">
        <v>0.9</v>
      </c>
      <c r="W29" s="7">
        <v>1</v>
      </c>
      <c r="X29" s="10">
        <v>0.6</v>
      </c>
      <c r="Y29" s="10">
        <v>0.6</v>
      </c>
      <c r="Z29" s="9">
        <f>+Y29/V29</f>
        <v>0.66666666666666663</v>
      </c>
      <c r="AA29" s="10">
        <v>0.63</v>
      </c>
      <c r="AB29" s="10">
        <v>0.63</v>
      </c>
      <c r="AC29" s="20">
        <f>+AB29/V29</f>
        <v>0.7</v>
      </c>
      <c r="AD29" s="10">
        <v>0.65</v>
      </c>
      <c r="AE29" s="10">
        <v>0.65</v>
      </c>
      <c r="AF29" s="20">
        <f>+AE29/V29</f>
        <v>0.72222222222222221</v>
      </c>
      <c r="AG29" s="10">
        <v>0.68</v>
      </c>
      <c r="AH29" s="10">
        <v>0.68</v>
      </c>
      <c r="AI29" s="20">
        <f>+AH29/V29</f>
        <v>0.75555555555555554</v>
      </c>
      <c r="AJ29" s="10">
        <v>0.71</v>
      </c>
      <c r="AK29" s="10">
        <v>0.71</v>
      </c>
      <c r="AL29" s="9">
        <f>+AK29/V29</f>
        <v>0.78888888888888886</v>
      </c>
      <c r="AM29" s="10">
        <v>0.74</v>
      </c>
      <c r="AN29" s="10">
        <v>0.74</v>
      </c>
      <c r="AO29" s="20">
        <f>+AN29/V29</f>
        <v>0.82222222222222219</v>
      </c>
      <c r="AP29" s="10">
        <v>0.76</v>
      </c>
      <c r="AQ29" s="10">
        <v>0.76</v>
      </c>
      <c r="AR29" s="20">
        <f>+AQ29/V29</f>
        <v>0.84444444444444444</v>
      </c>
      <c r="AS29" s="10">
        <v>0.79</v>
      </c>
      <c r="AT29" s="10"/>
      <c r="AU29" s="20">
        <f>+AT29/V29</f>
        <v>0</v>
      </c>
      <c r="AV29" s="10">
        <v>0.82</v>
      </c>
      <c r="AW29" s="10"/>
      <c r="AX29" s="20">
        <f>+AW29/V29</f>
        <v>0</v>
      </c>
      <c r="AY29" s="10">
        <v>0.85</v>
      </c>
      <c r="AZ29" s="10"/>
      <c r="BA29" s="20">
        <f>+AZ29/V29</f>
        <v>0</v>
      </c>
      <c r="BB29" s="10">
        <v>0.87</v>
      </c>
      <c r="BC29" s="10"/>
      <c r="BD29" s="20">
        <f>+BC29/V29</f>
        <v>0</v>
      </c>
      <c r="BE29" s="10">
        <v>0.9</v>
      </c>
      <c r="BF29" s="10"/>
      <c r="BG29" s="20">
        <f>+BF29/V29</f>
        <v>0</v>
      </c>
    </row>
    <row r="30" spans="1:59" ht="63.75" x14ac:dyDescent="0.25">
      <c r="A30" s="11" t="s">
        <v>43</v>
      </c>
      <c r="B30" s="11" t="s">
        <v>56</v>
      </c>
      <c r="C30" s="11" t="s">
        <v>45</v>
      </c>
      <c r="D30" s="11" t="s">
        <v>46</v>
      </c>
      <c r="E30" s="11" t="s">
        <v>47</v>
      </c>
      <c r="F30" s="11" t="s">
        <v>48</v>
      </c>
      <c r="G30" s="12" t="s">
        <v>98</v>
      </c>
      <c r="H30" s="11" t="s">
        <v>99</v>
      </c>
      <c r="I30" s="11">
        <v>359</v>
      </c>
      <c r="J30" s="11" t="s">
        <v>100</v>
      </c>
      <c r="K30" s="11">
        <v>116</v>
      </c>
      <c r="L30" s="13" t="s">
        <v>101</v>
      </c>
      <c r="M30" s="11"/>
      <c r="N30" s="12">
        <v>1008</v>
      </c>
      <c r="O30" s="12"/>
      <c r="P30" s="12"/>
      <c r="Q30" s="12" t="s">
        <v>76</v>
      </c>
      <c r="R30" s="37">
        <f t="shared" ref="R30:BG30" si="38">+R29</f>
        <v>1</v>
      </c>
      <c r="S30" s="14">
        <f t="shared" si="38"/>
        <v>0.1</v>
      </c>
      <c r="T30" s="14">
        <f t="shared" si="38"/>
        <v>0.4</v>
      </c>
      <c r="U30" s="14">
        <f t="shared" si="38"/>
        <v>0.6</v>
      </c>
      <c r="V30" s="37">
        <f t="shared" si="38"/>
        <v>0.9</v>
      </c>
      <c r="W30" s="37">
        <f t="shared" si="38"/>
        <v>1</v>
      </c>
      <c r="X30" s="37">
        <f t="shared" si="38"/>
        <v>0.6</v>
      </c>
      <c r="Y30" s="37">
        <f t="shared" si="38"/>
        <v>0.6</v>
      </c>
      <c r="Z30" s="37">
        <f t="shared" si="38"/>
        <v>0.66666666666666663</v>
      </c>
      <c r="AA30" s="37">
        <f t="shared" si="38"/>
        <v>0.63</v>
      </c>
      <c r="AB30" s="37">
        <f t="shared" si="38"/>
        <v>0.63</v>
      </c>
      <c r="AC30" s="37">
        <f t="shared" si="38"/>
        <v>0.7</v>
      </c>
      <c r="AD30" s="37">
        <f t="shared" si="38"/>
        <v>0.65</v>
      </c>
      <c r="AE30" s="37">
        <f t="shared" si="38"/>
        <v>0.65</v>
      </c>
      <c r="AF30" s="37">
        <f t="shared" si="38"/>
        <v>0.72222222222222221</v>
      </c>
      <c r="AG30" s="37">
        <f t="shared" si="38"/>
        <v>0.68</v>
      </c>
      <c r="AH30" s="37">
        <f t="shared" si="38"/>
        <v>0.68</v>
      </c>
      <c r="AI30" s="37">
        <f t="shared" si="38"/>
        <v>0.75555555555555554</v>
      </c>
      <c r="AJ30" s="37">
        <f t="shared" si="38"/>
        <v>0.71</v>
      </c>
      <c r="AK30" s="37">
        <f t="shared" si="38"/>
        <v>0.71</v>
      </c>
      <c r="AL30" s="37">
        <f t="shared" si="38"/>
        <v>0.78888888888888886</v>
      </c>
      <c r="AM30" s="37">
        <f t="shared" si="38"/>
        <v>0.74</v>
      </c>
      <c r="AN30" s="37">
        <f t="shared" si="38"/>
        <v>0.74</v>
      </c>
      <c r="AO30" s="37">
        <f t="shared" si="38"/>
        <v>0.82222222222222219</v>
      </c>
      <c r="AP30" s="37">
        <f t="shared" si="38"/>
        <v>0.76</v>
      </c>
      <c r="AQ30" s="37">
        <f t="shared" si="38"/>
        <v>0.76</v>
      </c>
      <c r="AR30" s="37">
        <f t="shared" si="38"/>
        <v>0.84444444444444444</v>
      </c>
      <c r="AS30" s="37">
        <f t="shared" si="38"/>
        <v>0.79</v>
      </c>
      <c r="AT30" s="37">
        <f t="shared" si="38"/>
        <v>0</v>
      </c>
      <c r="AU30" s="37">
        <f t="shared" si="38"/>
        <v>0</v>
      </c>
      <c r="AV30" s="37">
        <f t="shared" si="38"/>
        <v>0.82</v>
      </c>
      <c r="AW30" s="37">
        <f t="shared" si="38"/>
        <v>0</v>
      </c>
      <c r="AX30" s="37">
        <f t="shared" si="38"/>
        <v>0</v>
      </c>
      <c r="AY30" s="37">
        <f t="shared" si="38"/>
        <v>0.85</v>
      </c>
      <c r="AZ30" s="37">
        <f t="shared" si="38"/>
        <v>0</v>
      </c>
      <c r="BA30" s="37">
        <f t="shared" si="38"/>
        <v>0</v>
      </c>
      <c r="BB30" s="37">
        <f t="shared" si="38"/>
        <v>0.87</v>
      </c>
      <c r="BC30" s="37">
        <f t="shared" si="38"/>
        <v>0</v>
      </c>
      <c r="BD30" s="37">
        <f t="shared" si="38"/>
        <v>0</v>
      </c>
      <c r="BE30" s="37">
        <f t="shared" si="38"/>
        <v>0.9</v>
      </c>
      <c r="BF30" s="37">
        <f t="shared" si="38"/>
        <v>0</v>
      </c>
      <c r="BG30" s="37">
        <f t="shared" si="38"/>
        <v>0</v>
      </c>
    </row>
    <row r="31" spans="1:59" ht="63.75" x14ac:dyDescent="0.25">
      <c r="A31" s="1" t="s">
        <v>43</v>
      </c>
      <c r="B31" s="1" t="s">
        <v>44</v>
      </c>
      <c r="C31" s="1" t="s">
        <v>45</v>
      </c>
      <c r="D31" s="2" t="s">
        <v>46</v>
      </c>
      <c r="E31" s="1" t="s">
        <v>47</v>
      </c>
      <c r="F31" s="2" t="s">
        <v>48</v>
      </c>
      <c r="G31" s="3" t="s">
        <v>98</v>
      </c>
      <c r="H31" s="2" t="s">
        <v>99</v>
      </c>
      <c r="I31" s="1">
        <v>360</v>
      </c>
      <c r="J31" s="2" t="s">
        <v>103</v>
      </c>
      <c r="K31" s="1">
        <v>117</v>
      </c>
      <c r="L31" s="4" t="s">
        <v>104</v>
      </c>
      <c r="M31" s="1" t="s">
        <v>53</v>
      </c>
      <c r="N31" s="3">
        <v>1008</v>
      </c>
      <c r="O31" s="3">
        <v>5</v>
      </c>
      <c r="P31" s="5" t="s">
        <v>105</v>
      </c>
      <c r="Q31" s="3" t="s">
        <v>65</v>
      </c>
      <c r="R31" s="6">
        <v>1</v>
      </c>
      <c r="S31" s="6">
        <v>0</v>
      </c>
      <c r="T31" s="6">
        <v>1</v>
      </c>
      <c r="U31" s="3">
        <v>1</v>
      </c>
      <c r="V31" s="6">
        <v>1</v>
      </c>
      <c r="W31" s="6">
        <v>1</v>
      </c>
      <c r="X31" s="3">
        <v>0.05</v>
      </c>
      <c r="Y31" s="3">
        <v>0.05</v>
      </c>
      <c r="Z31" s="9">
        <f>+Y31/V31</f>
        <v>0.05</v>
      </c>
      <c r="AA31" s="3">
        <v>0.2</v>
      </c>
      <c r="AB31" s="3">
        <v>0.2</v>
      </c>
      <c r="AC31" s="20">
        <f>+AB31/V31</f>
        <v>0.2</v>
      </c>
      <c r="AD31" s="3">
        <v>0.25</v>
      </c>
      <c r="AE31" s="3">
        <v>0.25</v>
      </c>
      <c r="AF31" s="20">
        <f>+AE31/V31</f>
        <v>0.25</v>
      </c>
      <c r="AG31" s="3">
        <v>0.33</v>
      </c>
      <c r="AH31" s="3">
        <v>0.33</v>
      </c>
      <c r="AI31" s="20">
        <f>+AH31/V31</f>
        <v>0.33</v>
      </c>
      <c r="AJ31" s="3">
        <v>0.42</v>
      </c>
      <c r="AK31" s="3">
        <v>0.42</v>
      </c>
      <c r="AL31" s="9">
        <f>+AK31/V31</f>
        <v>0.42</v>
      </c>
      <c r="AM31" s="3">
        <v>0.51</v>
      </c>
      <c r="AN31" s="3">
        <v>0.51</v>
      </c>
      <c r="AO31" s="20">
        <f>+AN31/V31</f>
        <v>0.51</v>
      </c>
      <c r="AP31" s="3">
        <v>0.62</v>
      </c>
      <c r="AQ31" s="3">
        <v>0.62</v>
      </c>
      <c r="AR31" s="20">
        <f>+AQ31/V31</f>
        <v>0.62</v>
      </c>
      <c r="AS31" s="3">
        <v>0.7</v>
      </c>
      <c r="AT31" s="3"/>
      <c r="AU31" s="20">
        <f>+AT31/V31</f>
        <v>0</v>
      </c>
      <c r="AV31" s="3">
        <v>0.78</v>
      </c>
      <c r="AW31" s="3"/>
      <c r="AX31" s="20">
        <f>+AW31/V31</f>
        <v>0</v>
      </c>
      <c r="AY31" s="3">
        <v>0.87</v>
      </c>
      <c r="AZ31" s="3"/>
      <c r="BA31" s="20">
        <f>+AZ31/V31</f>
        <v>0</v>
      </c>
      <c r="BB31" s="3">
        <v>0.96</v>
      </c>
      <c r="BC31" s="3"/>
      <c r="BD31" s="20">
        <f>+BC31/V31</f>
        <v>0</v>
      </c>
      <c r="BE31" s="3">
        <v>1</v>
      </c>
      <c r="BF31" s="3"/>
      <c r="BG31" s="20">
        <f>+BF31/V31</f>
        <v>0</v>
      </c>
    </row>
    <row r="32" spans="1:59" ht="51" x14ac:dyDescent="0.25">
      <c r="A32" s="11" t="s">
        <v>43</v>
      </c>
      <c r="B32" s="11" t="s">
        <v>56</v>
      </c>
      <c r="C32" s="11" t="s">
        <v>45</v>
      </c>
      <c r="D32" s="11" t="s">
        <v>46</v>
      </c>
      <c r="E32" s="11" t="s">
        <v>47</v>
      </c>
      <c r="F32" s="11" t="s">
        <v>48</v>
      </c>
      <c r="G32" s="12" t="s">
        <v>98</v>
      </c>
      <c r="H32" s="11" t="s">
        <v>99</v>
      </c>
      <c r="I32" s="11">
        <v>360</v>
      </c>
      <c r="J32" s="11" t="s">
        <v>103</v>
      </c>
      <c r="K32" s="11">
        <v>117</v>
      </c>
      <c r="L32" s="13" t="s">
        <v>104</v>
      </c>
      <c r="M32" s="11"/>
      <c r="N32" s="12">
        <v>1008</v>
      </c>
      <c r="O32" s="12"/>
      <c r="P32" s="12"/>
      <c r="Q32" s="12" t="s">
        <v>65</v>
      </c>
      <c r="R32" s="16">
        <f t="shared" ref="R32:BG32" si="39">+R31</f>
        <v>1</v>
      </c>
      <c r="S32" s="16">
        <f t="shared" si="39"/>
        <v>0</v>
      </c>
      <c r="T32" s="16">
        <f t="shared" si="39"/>
        <v>1</v>
      </c>
      <c r="U32" s="14">
        <f t="shared" si="39"/>
        <v>1</v>
      </c>
      <c r="V32" s="16">
        <f t="shared" si="39"/>
        <v>1</v>
      </c>
      <c r="W32" s="16">
        <f t="shared" si="39"/>
        <v>1</v>
      </c>
      <c r="X32" s="16">
        <f t="shared" si="39"/>
        <v>0.05</v>
      </c>
      <c r="Y32" s="16">
        <f t="shared" si="39"/>
        <v>0.05</v>
      </c>
      <c r="Z32" s="16">
        <f t="shared" si="39"/>
        <v>0.05</v>
      </c>
      <c r="AA32" s="16">
        <f t="shared" si="39"/>
        <v>0.2</v>
      </c>
      <c r="AB32" s="16">
        <f t="shared" si="39"/>
        <v>0.2</v>
      </c>
      <c r="AC32" s="16">
        <f t="shared" si="39"/>
        <v>0.2</v>
      </c>
      <c r="AD32" s="16">
        <f t="shared" si="39"/>
        <v>0.25</v>
      </c>
      <c r="AE32" s="16">
        <f t="shared" si="39"/>
        <v>0.25</v>
      </c>
      <c r="AF32" s="16">
        <f t="shared" si="39"/>
        <v>0.25</v>
      </c>
      <c r="AG32" s="16">
        <f t="shared" si="39"/>
        <v>0.33</v>
      </c>
      <c r="AH32" s="16">
        <f t="shared" si="39"/>
        <v>0.33</v>
      </c>
      <c r="AI32" s="16">
        <f t="shared" si="39"/>
        <v>0.33</v>
      </c>
      <c r="AJ32" s="16">
        <f t="shared" si="39"/>
        <v>0.42</v>
      </c>
      <c r="AK32" s="16">
        <f t="shared" si="39"/>
        <v>0.42</v>
      </c>
      <c r="AL32" s="16">
        <f t="shared" si="39"/>
        <v>0.42</v>
      </c>
      <c r="AM32" s="16">
        <f t="shared" si="39"/>
        <v>0.51</v>
      </c>
      <c r="AN32" s="16">
        <f t="shared" si="39"/>
        <v>0.51</v>
      </c>
      <c r="AO32" s="16">
        <f t="shared" si="39"/>
        <v>0.51</v>
      </c>
      <c r="AP32" s="16">
        <f t="shared" si="39"/>
        <v>0.62</v>
      </c>
      <c r="AQ32" s="16">
        <f t="shared" si="39"/>
        <v>0.62</v>
      </c>
      <c r="AR32" s="16">
        <f t="shared" si="39"/>
        <v>0.62</v>
      </c>
      <c r="AS32" s="16">
        <f t="shared" si="39"/>
        <v>0.7</v>
      </c>
      <c r="AT32" s="16">
        <f t="shared" si="39"/>
        <v>0</v>
      </c>
      <c r="AU32" s="16">
        <f t="shared" si="39"/>
        <v>0</v>
      </c>
      <c r="AV32" s="16">
        <f t="shared" si="39"/>
        <v>0.78</v>
      </c>
      <c r="AW32" s="16">
        <f t="shared" si="39"/>
        <v>0</v>
      </c>
      <c r="AX32" s="16">
        <f t="shared" si="39"/>
        <v>0</v>
      </c>
      <c r="AY32" s="16">
        <f t="shared" si="39"/>
        <v>0.87</v>
      </c>
      <c r="AZ32" s="16">
        <f t="shared" si="39"/>
        <v>0</v>
      </c>
      <c r="BA32" s="16">
        <f t="shared" si="39"/>
        <v>0</v>
      </c>
      <c r="BB32" s="16">
        <f t="shared" si="39"/>
        <v>0.96</v>
      </c>
      <c r="BC32" s="16">
        <f t="shared" si="39"/>
        <v>0</v>
      </c>
      <c r="BD32" s="16">
        <f t="shared" si="39"/>
        <v>0</v>
      </c>
      <c r="BE32" s="16">
        <f t="shared" si="39"/>
        <v>1</v>
      </c>
      <c r="BF32" s="16">
        <f t="shared" si="39"/>
        <v>0</v>
      </c>
      <c r="BG32" s="16">
        <f t="shared" si="39"/>
        <v>0</v>
      </c>
    </row>
    <row r="33" spans="1:59" ht="63.75" x14ac:dyDescent="0.25">
      <c r="A33" s="1" t="s">
        <v>43</v>
      </c>
      <c r="B33" s="1" t="s">
        <v>44</v>
      </c>
      <c r="C33" s="1" t="s">
        <v>45</v>
      </c>
      <c r="D33" s="2" t="s">
        <v>46</v>
      </c>
      <c r="E33" s="1" t="s">
        <v>47</v>
      </c>
      <c r="F33" s="2" t="s">
        <v>48</v>
      </c>
      <c r="G33" s="3" t="s">
        <v>98</v>
      </c>
      <c r="H33" s="2" t="s">
        <v>99</v>
      </c>
      <c r="I33" s="1">
        <v>361</v>
      </c>
      <c r="J33" s="2" t="s">
        <v>99</v>
      </c>
      <c r="K33" s="1">
        <v>118</v>
      </c>
      <c r="L33" s="4" t="s">
        <v>106</v>
      </c>
      <c r="M33" s="1" t="s">
        <v>53</v>
      </c>
      <c r="N33" s="3">
        <v>1008</v>
      </c>
      <c r="O33" s="3">
        <v>6</v>
      </c>
      <c r="P33" s="5" t="s">
        <v>107</v>
      </c>
      <c r="Q33" s="3" t="s">
        <v>76</v>
      </c>
      <c r="R33" s="6">
        <v>1</v>
      </c>
      <c r="S33" s="7">
        <v>0.1</v>
      </c>
      <c r="T33" s="7">
        <v>0.4</v>
      </c>
      <c r="U33" s="10">
        <v>0.6</v>
      </c>
      <c r="V33" s="7">
        <v>0.9</v>
      </c>
      <c r="W33" s="6">
        <v>1</v>
      </c>
      <c r="X33" s="10">
        <v>0.61</v>
      </c>
      <c r="Y33" s="10">
        <v>0.61</v>
      </c>
      <c r="Z33" s="9">
        <f>+Y33/V33</f>
        <v>0.6777777777777777</v>
      </c>
      <c r="AA33" s="10">
        <v>0.63</v>
      </c>
      <c r="AB33" s="10">
        <v>0.63</v>
      </c>
      <c r="AC33" s="20">
        <f>+AB33/V33</f>
        <v>0.7</v>
      </c>
      <c r="AD33" s="10">
        <v>0.65</v>
      </c>
      <c r="AE33" s="10">
        <v>0.65</v>
      </c>
      <c r="AF33" s="20">
        <f>+AE33/V33</f>
        <v>0.72222222222222221</v>
      </c>
      <c r="AG33" s="10">
        <v>0.68</v>
      </c>
      <c r="AH33" s="10">
        <v>0.68</v>
      </c>
      <c r="AI33" s="20">
        <f>+AH33/V33</f>
        <v>0.75555555555555554</v>
      </c>
      <c r="AJ33" s="10">
        <v>0.72</v>
      </c>
      <c r="AK33" s="10">
        <v>0.72</v>
      </c>
      <c r="AL33" s="9">
        <f>+AK33/V33</f>
        <v>0.79999999999999993</v>
      </c>
      <c r="AM33" s="10">
        <v>0.76</v>
      </c>
      <c r="AN33" s="10">
        <v>0.76</v>
      </c>
      <c r="AO33" s="20">
        <f>+AN33/V33</f>
        <v>0.84444444444444444</v>
      </c>
      <c r="AP33" s="10">
        <v>0.79</v>
      </c>
      <c r="AQ33" s="10">
        <v>0.79</v>
      </c>
      <c r="AR33" s="20">
        <f>+AQ33/V33</f>
        <v>0.87777777777777777</v>
      </c>
      <c r="AS33" s="10">
        <v>0.81</v>
      </c>
      <c r="AT33" s="10"/>
      <c r="AU33" s="20">
        <f>+AT33/V33</f>
        <v>0</v>
      </c>
      <c r="AV33" s="10">
        <v>0.85</v>
      </c>
      <c r="AW33" s="10"/>
      <c r="AX33" s="20">
        <f>+AW33/V33</f>
        <v>0</v>
      </c>
      <c r="AY33" s="10">
        <v>0.87</v>
      </c>
      <c r="AZ33" s="10"/>
      <c r="BA33" s="20">
        <f>+AZ33/V33</f>
        <v>0</v>
      </c>
      <c r="BB33" s="10">
        <v>0.89</v>
      </c>
      <c r="BC33" s="10"/>
      <c r="BD33" s="20">
        <f>+BC33/V33</f>
        <v>0</v>
      </c>
      <c r="BE33" s="10">
        <v>0.9</v>
      </c>
      <c r="BF33" s="10"/>
      <c r="BG33" s="20">
        <f>+BF33/V33</f>
        <v>0</v>
      </c>
    </row>
    <row r="34" spans="1:59" ht="51" x14ac:dyDescent="0.25">
      <c r="A34" s="11" t="s">
        <v>43</v>
      </c>
      <c r="B34" s="11" t="s">
        <v>56</v>
      </c>
      <c r="C34" s="11" t="s">
        <v>45</v>
      </c>
      <c r="D34" s="11" t="s">
        <v>46</v>
      </c>
      <c r="E34" s="11" t="s">
        <v>47</v>
      </c>
      <c r="F34" s="11" t="s">
        <v>48</v>
      </c>
      <c r="G34" s="12" t="s">
        <v>98</v>
      </c>
      <c r="H34" s="11" t="s">
        <v>99</v>
      </c>
      <c r="I34" s="11">
        <v>361</v>
      </c>
      <c r="J34" s="11" t="s">
        <v>99</v>
      </c>
      <c r="K34" s="11">
        <v>118</v>
      </c>
      <c r="L34" s="13" t="s">
        <v>106</v>
      </c>
      <c r="M34" s="11"/>
      <c r="N34" s="12">
        <v>1008</v>
      </c>
      <c r="O34" s="12"/>
      <c r="P34" s="12"/>
      <c r="Q34" s="12" t="s">
        <v>76</v>
      </c>
      <c r="R34" s="37">
        <f t="shared" ref="R34:BG34" si="40">+R33</f>
        <v>1</v>
      </c>
      <c r="S34" s="14">
        <f t="shared" si="40"/>
        <v>0.1</v>
      </c>
      <c r="T34" s="14">
        <f t="shared" si="40"/>
        <v>0.4</v>
      </c>
      <c r="U34" s="14">
        <f t="shared" si="40"/>
        <v>0.6</v>
      </c>
      <c r="V34" s="37">
        <f t="shared" si="40"/>
        <v>0.9</v>
      </c>
      <c r="W34" s="37">
        <f t="shared" si="40"/>
        <v>1</v>
      </c>
      <c r="X34" s="37">
        <f t="shared" si="40"/>
        <v>0.61</v>
      </c>
      <c r="Y34" s="37">
        <f t="shared" si="40"/>
        <v>0.61</v>
      </c>
      <c r="Z34" s="37">
        <f t="shared" si="40"/>
        <v>0.6777777777777777</v>
      </c>
      <c r="AA34" s="37">
        <f t="shared" si="40"/>
        <v>0.63</v>
      </c>
      <c r="AB34" s="37">
        <f t="shared" si="40"/>
        <v>0.63</v>
      </c>
      <c r="AC34" s="37">
        <f t="shared" si="40"/>
        <v>0.7</v>
      </c>
      <c r="AD34" s="37">
        <f t="shared" si="40"/>
        <v>0.65</v>
      </c>
      <c r="AE34" s="37">
        <f t="shared" si="40"/>
        <v>0.65</v>
      </c>
      <c r="AF34" s="37">
        <f t="shared" si="40"/>
        <v>0.72222222222222221</v>
      </c>
      <c r="AG34" s="37">
        <f t="shared" si="40"/>
        <v>0.68</v>
      </c>
      <c r="AH34" s="37">
        <f t="shared" si="40"/>
        <v>0.68</v>
      </c>
      <c r="AI34" s="37">
        <f t="shared" si="40"/>
        <v>0.75555555555555554</v>
      </c>
      <c r="AJ34" s="37">
        <f t="shared" si="40"/>
        <v>0.72</v>
      </c>
      <c r="AK34" s="37">
        <f t="shared" si="40"/>
        <v>0.72</v>
      </c>
      <c r="AL34" s="37">
        <f t="shared" si="40"/>
        <v>0.79999999999999993</v>
      </c>
      <c r="AM34" s="37">
        <f t="shared" si="40"/>
        <v>0.76</v>
      </c>
      <c r="AN34" s="37">
        <f t="shared" si="40"/>
        <v>0.76</v>
      </c>
      <c r="AO34" s="37">
        <f t="shared" si="40"/>
        <v>0.84444444444444444</v>
      </c>
      <c r="AP34" s="37">
        <f t="shared" si="40"/>
        <v>0.79</v>
      </c>
      <c r="AQ34" s="37">
        <f t="shared" si="40"/>
        <v>0.79</v>
      </c>
      <c r="AR34" s="37">
        <f t="shared" si="40"/>
        <v>0.87777777777777777</v>
      </c>
      <c r="AS34" s="37">
        <f t="shared" si="40"/>
        <v>0.81</v>
      </c>
      <c r="AT34" s="37">
        <f t="shared" si="40"/>
        <v>0</v>
      </c>
      <c r="AU34" s="37">
        <f t="shared" si="40"/>
        <v>0</v>
      </c>
      <c r="AV34" s="37">
        <f t="shared" si="40"/>
        <v>0.85</v>
      </c>
      <c r="AW34" s="37">
        <f t="shared" si="40"/>
        <v>0</v>
      </c>
      <c r="AX34" s="37">
        <f t="shared" si="40"/>
        <v>0</v>
      </c>
      <c r="AY34" s="37">
        <f t="shared" si="40"/>
        <v>0.87</v>
      </c>
      <c r="AZ34" s="37">
        <f t="shared" si="40"/>
        <v>0</v>
      </c>
      <c r="BA34" s="37">
        <f t="shared" si="40"/>
        <v>0</v>
      </c>
      <c r="BB34" s="37">
        <f t="shared" si="40"/>
        <v>0.89</v>
      </c>
      <c r="BC34" s="37">
        <f t="shared" si="40"/>
        <v>0</v>
      </c>
      <c r="BD34" s="37">
        <f t="shared" si="40"/>
        <v>0</v>
      </c>
      <c r="BE34" s="37">
        <f t="shared" si="40"/>
        <v>0.9</v>
      </c>
      <c r="BF34" s="37">
        <f t="shared" si="40"/>
        <v>0</v>
      </c>
      <c r="BG34" s="37">
        <f t="shared" si="40"/>
        <v>0</v>
      </c>
    </row>
    <row r="35" spans="1:59" ht="63.75" x14ac:dyDescent="0.25">
      <c r="A35" s="1" t="s">
        <v>43</v>
      </c>
      <c r="B35" s="1" t="s">
        <v>44</v>
      </c>
      <c r="C35" s="1" t="s">
        <v>45</v>
      </c>
      <c r="D35" s="2" t="s">
        <v>46</v>
      </c>
      <c r="E35" s="1" t="s">
        <v>47</v>
      </c>
      <c r="F35" s="2" t="s">
        <v>48</v>
      </c>
      <c r="G35" s="3" t="s">
        <v>108</v>
      </c>
      <c r="H35" s="2" t="s">
        <v>109</v>
      </c>
      <c r="I35" s="1">
        <v>347</v>
      </c>
      <c r="J35" s="2" t="s">
        <v>110</v>
      </c>
      <c r="K35" s="1">
        <v>120</v>
      </c>
      <c r="L35" s="4" t="s">
        <v>111</v>
      </c>
      <c r="M35" s="1" t="s">
        <v>112</v>
      </c>
      <c r="N35" s="3">
        <v>1008</v>
      </c>
      <c r="O35" s="3">
        <v>1</v>
      </c>
      <c r="P35" s="5" t="s">
        <v>113</v>
      </c>
      <c r="Q35" s="3" t="s">
        <v>55</v>
      </c>
      <c r="R35" s="6">
        <v>276</v>
      </c>
      <c r="S35" s="6">
        <v>57</v>
      </c>
      <c r="T35" s="6">
        <v>60</v>
      </c>
      <c r="U35" s="10">
        <v>116</v>
      </c>
      <c r="V35" s="6">
        <v>42</v>
      </c>
      <c r="W35" s="6">
        <v>1</v>
      </c>
      <c r="X35" s="10">
        <v>0</v>
      </c>
      <c r="Y35" s="10">
        <v>0</v>
      </c>
      <c r="Z35" s="9">
        <f>+Y35/V35</f>
        <v>0</v>
      </c>
      <c r="AA35" s="10">
        <v>0</v>
      </c>
      <c r="AB35" s="10">
        <v>0</v>
      </c>
      <c r="AC35" s="20">
        <f>+AB35/V35</f>
        <v>0</v>
      </c>
      <c r="AD35" s="10">
        <v>0</v>
      </c>
      <c r="AE35" s="10">
        <v>0</v>
      </c>
      <c r="AF35" s="20">
        <f>+AE35/V35</f>
        <v>0</v>
      </c>
      <c r="AG35" s="10">
        <v>3</v>
      </c>
      <c r="AH35" s="10">
        <v>3</v>
      </c>
      <c r="AI35" s="20">
        <f>+AH35/V35</f>
        <v>7.1428571428571425E-2</v>
      </c>
      <c r="AJ35" s="10">
        <v>23</v>
      </c>
      <c r="AK35" s="10">
        <v>36</v>
      </c>
      <c r="AL35" s="9">
        <f>+AK35/V35</f>
        <v>0.8571428571428571</v>
      </c>
      <c r="AM35" s="10">
        <v>31</v>
      </c>
      <c r="AN35" s="10">
        <v>43</v>
      </c>
      <c r="AO35" s="20">
        <f>+AN35/V35</f>
        <v>1.0238095238095237</v>
      </c>
      <c r="AP35" s="10">
        <v>37</v>
      </c>
      <c r="AQ35" s="10">
        <v>48</v>
      </c>
      <c r="AR35" s="20">
        <f>+AQ35/V35</f>
        <v>1.1428571428571428</v>
      </c>
      <c r="AS35" s="10">
        <v>41</v>
      </c>
      <c r="AT35" s="10"/>
      <c r="AU35" s="20">
        <f>+AT35/V35</f>
        <v>0</v>
      </c>
      <c r="AV35" s="10">
        <v>42</v>
      </c>
      <c r="AW35" s="10"/>
      <c r="AX35" s="20">
        <f>+AW35/V35</f>
        <v>0</v>
      </c>
      <c r="AY35" s="10">
        <v>42</v>
      </c>
      <c r="AZ35" s="10"/>
      <c r="BA35" s="20">
        <f>+AZ35/V35</f>
        <v>0</v>
      </c>
      <c r="BB35" s="10">
        <v>42</v>
      </c>
      <c r="BC35" s="10"/>
      <c r="BD35" s="20">
        <f>+BC35/V35</f>
        <v>0</v>
      </c>
      <c r="BE35" s="10">
        <v>42</v>
      </c>
      <c r="BF35" s="10"/>
      <c r="BG35" s="20">
        <f>+BF35/V35</f>
        <v>0</v>
      </c>
    </row>
    <row r="36" spans="1:59" ht="127.5" x14ac:dyDescent="0.25">
      <c r="A36" s="21" t="s">
        <v>43</v>
      </c>
      <c r="B36" s="21" t="s">
        <v>44</v>
      </c>
      <c r="C36" s="21" t="s">
        <v>45</v>
      </c>
      <c r="D36" s="22" t="s">
        <v>46</v>
      </c>
      <c r="E36" s="21" t="s">
        <v>47</v>
      </c>
      <c r="F36" s="22" t="s">
        <v>48</v>
      </c>
      <c r="G36" s="21" t="s">
        <v>108</v>
      </c>
      <c r="H36" s="22" t="s">
        <v>109</v>
      </c>
      <c r="I36" s="21">
        <v>347</v>
      </c>
      <c r="J36" s="24" t="s">
        <v>110</v>
      </c>
      <c r="K36" s="21">
        <v>120</v>
      </c>
      <c r="L36" s="24" t="s">
        <v>111</v>
      </c>
      <c r="M36" s="21" t="s">
        <v>112</v>
      </c>
      <c r="N36" s="25">
        <v>1008</v>
      </c>
      <c r="O36" s="25">
        <v>2</v>
      </c>
      <c r="P36" s="38" t="s">
        <v>114</v>
      </c>
      <c r="Q36" s="25" t="s">
        <v>55</v>
      </c>
      <c r="R36" s="39">
        <v>1</v>
      </c>
      <c r="S36" s="39">
        <v>0.2</v>
      </c>
      <c r="T36" s="40">
        <v>0.3</v>
      </c>
      <c r="U36" s="29">
        <v>0.25</v>
      </c>
      <c r="V36" s="40">
        <v>0.15</v>
      </c>
      <c r="W36" s="40">
        <v>0.1</v>
      </c>
      <c r="X36" s="29">
        <v>1.2500000000000001E-2</v>
      </c>
      <c r="Y36" s="29">
        <v>1.2500000000000001E-2</v>
      </c>
      <c r="Z36" s="29">
        <f t="shared" ref="Z36" si="41">+Y36/V36</f>
        <v>8.3333333333333343E-2</v>
      </c>
      <c r="AA36" s="29">
        <v>2.5000000000000001E-2</v>
      </c>
      <c r="AB36" s="29">
        <v>2.5000000000000001E-2</v>
      </c>
      <c r="AC36" s="29">
        <f t="shared" ref="AC36" si="42">+AB36/V36</f>
        <v>0.16666666666666669</v>
      </c>
      <c r="AD36" s="29">
        <v>3.7499999999999999E-2</v>
      </c>
      <c r="AE36" s="29">
        <v>3.7499999999999999E-2</v>
      </c>
      <c r="AF36" s="29">
        <f t="shared" ref="AF36" si="43">+AE36/V36</f>
        <v>0.25</v>
      </c>
      <c r="AG36" s="29">
        <v>0.05</v>
      </c>
      <c r="AH36" s="29">
        <v>0.05</v>
      </c>
      <c r="AI36" s="29">
        <f t="shared" ref="AI36" si="44">+AH36/V36</f>
        <v>0.33333333333333337</v>
      </c>
      <c r="AJ36" s="29">
        <v>6.25E-2</v>
      </c>
      <c r="AK36" s="29">
        <v>6.25E-2</v>
      </c>
      <c r="AL36" s="29">
        <f t="shared" ref="AL36" si="45">+AK36/V36</f>
        <v>0.41666666666666669</v>
      </c>
      <c r="AM36" s="29">
        <v>7.4999999999999997E-2</v>
      </c>
      <c r="AN36" s="29">
        <v>7.4999999999999997E-2</v>
      </c>
      <c r="AO36" s="29">
        <f t="shared" ref="AO36" si="46">+AN36/V36</f>
        <v>0.5</v>
      </c>
      <c r="AP36" s="29">
        <v>8.7499999999999994E-2</v>
      </c>
      <c r="AQ36" s="29">
        <v>8.7499999999999994E-2</v>
      </c>
      <c r="AR36" s="29">
        <f t="shared" ref="AR36" si="47">+AQ36/V36</f>
        <v>0.58333333333333337</v>
      </c>
      <c r="AS36" s="29">
        <v>0.1</v>
      </c>
      <c r="AT36" s="29"/>
      <c r="AU36" s="29">
        <f t="shared" ref="AU36" si="48">+AT36/V36</f>
        <v>0</v>
      </c>
      <c r="AV36" s="29">
        <v>0.1125</v>
      </c>
      <c r="AW36" s="29"/>
      <c r="AX36" s="29">
        <f t="shared" ref="AX36" si="49">+AW36/V36</f>
        <v>0</v>
      </c>
      <c r="AY36" s="29">
        <v>0.125</v>
      </c>
      <c r="AZ36" s="29"/>
      <c r="BA36" s="29">
        <f t="shared" ref="BA36" si="50">+AZ36/V36</f>
        <v>0</v>
      </c>
      <c r="BB36" s="29">
        <v>0.13750000000000001</v>
      </c>
      <c r="BC36" s="29"/>
      <c r="BD36" s="29">
        <f t="shared" ref="BD36" si="51">+BC36/V36</f>
        <v>0</v>
      </c>
      <c r="BE36" s="29">
        <v>0.15</v>
      </c>
      <c r="BF36" s="29"/>
      <c r="BG36" s="29">
        <f t="shared" ref="BG36" si="52">+BF36/V36</f>
        <v>0</v>
      </c>
    </row>
    <row r="37" spans="1:59" ht="51" x14ac:dyDescent="0.25">
      <c r="A37" s="11" t="s">
        <v>43</v>
      </c>
      <c r="B37" s="11" t="s">
        <v>56</v>
      </c>
      <c r="C37" s="11" t="s">
        <v>45</v>
      </c>
      <c r="D37" s="11" t="s">
        <v>46</v>
      </c>
      <c r="E37" s="11" t="s">
        <v>47</v>
      </c>
      <c r="F37" s="11" t="s">
        <v>48</v>
      </c>
      <c r="G37" s="12" t="s">
        <v>108</v>
      </c>
      <c r="H37" s="11" t="s">
        <v>109</v>
      </c>
      <c r="I37" s="11">
        <v>347</v>
      </c>
      <c r="J37" s="11" t="s">
        <v>110</v>
      </c>
      <c r="K37" s="11">
        <v>120</v>
      </c>
      <c r="L37" s="13" t="s">
        <v>111</v>
      </c>
      <c r="M37" s="11"/>
      <c r="N37" s="12">
        <v>1008</v>
      </c>
      <c r="O37" s="12"/>
      <c r="P37" s="12"/>
      <c r="Q37" s="12" t="s">
        <v>55</v>
      </c>
      <c r="R37" s="16">
        <f t="shared" ref="R37:BG37" si="53">+R35</f>
        <v>276</v>
      </c>
      <c r="S37" s="16">
        <f t="shared" si="53"/>
        <v>57</v>
      </c>
      <c r="T37" s="16">
        <f t="shared" si="53"/>
        <v>60</v>
      </c>
      <c r="U37" s="16">
        <f t="shared" si="53"/>
        <v>116</v>
      </c>
      <c r="V37" s="16">
        <f t="shared" si="53"/>
        <v>42</v>
      </c>
      <c r="W37" s="16">
        <f t="shared" si="53"/>
        <v>1</v>
      </c>
      <c r="X37" s="16">
        <f t="shared" si="53"/>
        <v>0</v>
      </c>
      <c r="Y37" s="16">
        <f t="shared" si="53"/>
        <v>0</v>
      </c>
      <c r="Z37" s="16">
        <f t="shared" si="53"/>
        <v>0</v>
      </c>
      <c r="AA37" s="16">
        <f t="shared" si="53"/>
        <v>0</v>
      </c>
      <c r="AB37" s="16">
        <f t="shared" si="53"/>
        <v>0</v>
      </c>
      <c r="AC37" s="16">
        <f t="shared" si="53"/>
        <v>0</v>
      </c>
      <c r="AD37" s="16">
        <f t="shared" si="53"/>
        <v>0</v>
      </c>
      <c r="AE37" s="16">
        <f t="shared" si="53"/>
        <v>0</v>
      </c>
      <c r="AF37" s="16">
        <f t="shared" si="53"/>
        <v>0</v>
      </c>
      <c r="AG37" s="16">
        <f t="shared" si="53"/>
        <v>3</v>
      </c>
      <c r="AH37" s="16">
        <f t="shared" si="53"/>
        <v>3</v>
      </c>
      <c r="AI37" s="16">
        <f t="shared" si="53"/>
        <v>7.1428571428571425E-2</v>
      </c>
      <c r="AJ37" s="16">
        <f t="shared" si="53"/>
        <v>23</v>
      </c>
      <c r="AK37" s="16">
        <f t="shared" si="53"/>
        <v>36</v>
      </c>
      <c r="AL37" s="16">
        <f t="shared" si="53"/>
        <v>0.8571428571428571</v>
      </c>
      <c r="AM37" s="16">
        <f t="shared" si="53"/>
        <v>31</v>
      </c>
      <c r="AN37" s="16">
        <f t="shared" si="53"/>
        <v>43</v>
      </c>
      <c r="AO37" s="16">
        <f t="shared" si="53"/>
        <v>1.0238095238095237</v>
      </c>
      <c r="AP37" s="16">
        <f t="shared" si="53"/>
        <v>37</v>
      </c>
      <c r="AQ37" s="16">
        <f t="shared" si="53"/>
        <v>48</v>
      </c>
      <c r="AR37" s="16">
        <f t="shared" si="53"/>
        <v>1.1428571428571428</v>
      </c>
      <c r="AS37" s="16">
        <f t="shared" si="53"/>
        <v>41</v>
      </c>
      <c r="AT37" s="16">
        <f t="shared" si="53"/>
        <v>0</v>
      </c>
      <c r="AU37" s="16">
        <f t="shared" si="53"/>
        <v>0</v>
      </c>
      <c r="AV37" s="16">
        <f t="shared" si="53"/>
        <v>42</v>
      </c>
      <c r="AW37" s="16">
        <f t="shared" si="53"/>
        <v>0</v>
      </c>
      <c r="AX37" s="16">
        <f t="shared" si="53"/>
        <v>0</v>
      </c>
      <c r="AY37" s="16">
        <f t="shared" si="53"/>
        <v>42</v>
      </c>
      <c r="AZ37" s="16">
        <f t="shared" si="53"/>
        <v>0</v>
      </c>
      <c r="BA37" s="16">
        <f t="shared" si="53"/>
        <v>0</v>
      </c>
      <c r="BB37" s="16">
        <f t="shared" si="53"/>
        <v>42</v>
      </c>
      <c r="BC37" s="16">
        <f t="shared" si="53"/>
        <v>0</v>
      </c>
      <c r="BD37" s="16">
        <f t="shared" si="53"/>
        <v>0</v>
      </c>
      <c r="BE37" s="16">
        <f t="shared" si="53"/>
        <v>42</v>
      </c>
      <c r="BF37" s="16">
        <f t="shared" si="53"/>
        <v>0</v>
      </c>
      <c r="BG37" s="16">
        <f t="shared" si="53"/>
        <v>0</v>
      </c>
    </row>
    <row r="38" spans="1:59" ht="63.75" x14ac:dyDescent="0.25">
      <c r="A38" s="1" t="s">
        <v>43</v>
      </c>
      <c r="B38" s="1" t="s">
        <v>44</v>
      </c>
      <c r="C38" s="1" t="s">
        <v>45</v>
      </c>
      <c r="D38" s="2" t="s">
        <v>46</v>
      </c>
      <c r="E38" s="1" t="s">
        <v>47</v>
      </c>
      <c r="F38" s="2" t="s">
        <v>48</v>
      </c>
      <c r="G38" s="3" t="s">
        <v>108</v>
      </c>
      <c r="H38" s="2" t="s">
        <v>109</v>
      </c>
      <c r="I38" s="1">
        <v>351</v>
      </c>
      <c r="J38" s="2" t="s">
        <v>115</v>
      </c>
      <c r="K38" s="1">
        <v>121</v>
      </c>
      <c r="L38" s="4" t="s">
        <v>116</v>
      </c>
      <c r="M38" s="1" t="s">
        <v>117</v>
      </c>
      <c r="N38" s="3">
        <v>1008</v>
      </c>
      <c r="O38" s="3">
        <v>3</v>
      </c>
      <c r="P38" s="5" t="s">
        <v>118</v>
      </c>
      <c r="Q38" s="3" t="s">
        <v>55</v>
      </c>
      <c r="R38" s="6">
        <v>108</v>
      </c>
      <c r="S38" s="6">
        <v>34</v>
      </c>
      <c r="T38" s="6">
        <v>25</v>
      </c>
      <c r="U38" s="3">
        <v>21</v>
      </c>
      <c r="V38" s="6">
        <v>19</v>
      </c>
      <c r="W38" s="6">
        <v>9</v>
      </c>
      <c r="X38" s="3">
        <v>0</v>
      </c>
      <c r="Y38" s="3">
        <v>0</v>
      </c>
      <c r="Z38" s="9">
        <f>+Y38/V38</f>
        <v>0</v>
      </c>
      <c r="AA38" s="3">
        <v>0</v>
      </c>
      <c r="AB38" s="3">
        <v>2</v>
      </c>
      <c r="AC38" s="20">
        <f>+AB38/V38</f>
        <v>0.10526315789473684</v>
      </c>
      <c r="AD38" s="3">
        <v>19</v>
      </c>
      <c r="AE38" s="3">
        <v>16</v>
      </c>
      <c r="AF38" s="20">
        <f>+AE38/V38</f>
        <v>0.84210526315789469</v>
      </c>
      <c r="AG38" s="3">
        <v>19</v>
      </c>
      <c r="AH38" s="3">
        <v>21</v>
      </c>
      <c r="AI38" s="20">
        <f>+AH38/V38</f>
        <v>1.1052631578947369</v>
      </c>
      <c r="AJ38" s="3">
        <v>19</v>
      </c>
      <c r="AK38" s="3">
        <v>21</v>
      </c>
      <c r="AL38" s="9">
        <f>+AK38/V38</f>
        <v>1.1052631578947369</v>
      </c>
      <c r="AM38" s="3">
        <v>19</v>
      </c>
      <c r="AN38" s="3">
        <v>22</v>
      </c>
      <c r="AO38" s="20">
        <f>+AN38/V38</f>
        <v>1.1578947368421053</v>
      </c>
      <c r="AP38" s="3">
        <v>19</v>
      </c>
      <c r="AQ38" s="3">
        <v>22</v>
      </c>
      <c r="AR38" s="20">
        <f>+AQ38/V38</f>
        <v>1.1578947368421053</v>
      </c>
      <c r="AS38" s="3">
        <v>19</v>
      </c>
      <c r="AT38" s="3"/>
      <c r="AU38" s="20">
        <f>+AT38/V38</f>
        <v>0</v>
      </c>
      <c r="AV38" s="3">
        <v>19</v>
      </c>
      <c r="AW38" s="3"/>
      <c r="AX38" s="20">
        <f>+AW38/V38</f>
        <v>0</v>
      </c>
      <c r="AY38" s="3">
        <v>19</v>
      </c>
      <c r="AZ38" s="3"/>
      <c r="BA38" s="20">
        <f>+AZ38/V38</f>
        <v>0</v>
      </c>
      <c r="BB38" s="3">
        <v>19</v>
      </c>
      <c r="BC38" s="3"/>
      <c r="BD38" s="20">
        <f>+BC38/V38</f>
        <v>0</v>
      </c>
      <c r="BE38" s="3">
        <v>19</v>
      </c>
      <c r="BF38" s="3"/>
      <c r="BG38" s="20">
        <f>+BF38/V38</f>
        <v>0</v>
      </c>
    </row>
    <row r="39" spans="1:59" ht="63.75" x14ac:dyDescent="0.25">
      <c r="A39" s="41" t="s">
        <v>43</v>
      </c>
      <c r="B39" s="41" t="s">
        <v>56</v>
      </c>
      <c r="C39" s="41" t="s">
        <v>45</v>
      </c>
      <c r="D39" s="42" t="s">
        <v>46</v>
      </c>
      <c r="E39" s="41" t="s">
        <v>47</v>
      </c>
      <c r="F39" s="42" t="s">
        <v>48</v>
      </c>
      <c r="G39" s="23" t="s">
        <v>108</v>
      </c>
      <c r="H39" s="43" t="s">
        <v>109</v>
      </c>
      <c r="I39" s="23">
        <v>351</v>
      </c>
      <c r="J39" s="44" t="s">
        <v>115</v>
      </c>
      <c r="K39" s="23">
        <v>121</v>
      </c>
      <c r="L39" s="44" t="s">
        <v>116</v>
      </c>
      <c r="M39" s="23" t="s">
        <v>117</v>
      </c>
      <c r="N39" s="25">
        <v>1008</v>
      </c>
      <c r="O39" s="25">
        <v>7</v>
      </c>
      <c r="P39" s="38" t="s">
        <v>119</v>
      </c>
      <c r="Q39" s="25" t="s">
        <v>65</v>
      </c>
      <c r="R39" s="39">
        <v>1</v>
      </c>
      <c r="S39" s="39">
        <v>0</v>
      </c>
      <c r="T39" s="40">
        <v>0</v>
      </c>
      <c r="U39" s="29">
        <v>0</v>
      </c>
      <c r="V39" s="40">
        <v>1</v>
      </c>
      <c r="W39" s="40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f>+AQ39/V39</f>
        <v>0</v>
      </c>
      <c r="AS39" s="29">
        <v>0</v>
      </c>
      <c r="AT39" s="29"/>
      <c r="AU39" s="29">
        <f>+AT39/V39</f>
        <v>0</v>
      </c>
      <c r="AV39" s="29">
        <v>1</v>
      </c>
      <c r="AW39" s="29"/>
      <c r="AX39" s="29">
        <f>+AW39/V39</f>
        <v>0</v>
      </c>
      <c r="AY39" s="29">
        <v>1</v>
      </c>
      <c r="AZ39" s="29"/>
      <c r="BA39" s="29">
        <f>+AZ39/V39</f>
        <v>0</v>
      </c>
      <c r="BB39" s="29">
        <v>1</v>
      </c>
      <c r="BC39" s="29"/>
      <c r="BD39" s="29">
        <f>+BC39/V39</f>
        <v>0</v>
      </c>
      <c r="BE39" s="29">
        <v>1</v>
      </c>
      <c r="BF39" s="29"/>
      <c r="BG39" s="29">
        <f>+BF39/V39</f>
        <v>0</v>
      </c>
    </row>
    <row r="40" spans="1:59" ht="63.75" x14ac:dyDescent="0.25">
      <c r="A40" s="11" t="s">
        <v>43</v>
      </c>
      <c r="B40" s="11" t="s">
        <v>56</v>
      </c>
      <c r="C40" s="11" t="s">
        <v>120</v>
      </c>
      <c r="D40" s="11" t="s">
        <v>121</v>
      </c>
      <c r="E40" s="11" t="s">
        <v>122</v>
      </c>
      <c r="F40" s="11" t="s">
        <v>123</v>
      </c>
      <c r="G40" s="12" t="s">
        <v>108</v>
      </c>
      <c r="H40" s="11" t="s">
        <v>109</v>
      </c>
      <c r="I40" s="11">
        <v>351</v>
      </c>
      <c r="J40" s="11" t="s">
        <v>115</v>
      </c>
      <c r="K40" s="11">
        <v>121</v>
      </c>
      <c r="L40" s="13" t="s">
        <v>116</v>
      </c>
      <c r="M40" s="11"/>
      <c r="N40" s="12">
        <v>1008</v>
      </c>
      <c r="O40" s="12"/>
      <c r="P40" s="12"/>
      <c r="Q40" s="12" t="s">
        <v>55</v>
      </c>
      <c r="R40" s="16">
        <f t="shared" ref="R40:BG40" si="54">+R38</f>
        <v>108</v>
      </c>
      <c r="S40" s="16">
        <f t="shared" si="54"/>
        <v>34</v>
      </c>
      <c r="T40" s="16">
        <f t="shared" si="54"/>
        <v>25</v>
      </c>
      <c r="U40" s="16">
        <f t="shared" si="54"/>
        <v>21</v>
      </c>
      <c r="V40" s="16">
        <f t="shared" si="54"/>
        <v>19</v>
      </c>
      <c r="W40" s="16">
        <f t="shared" si="54"/>
        <v>9</v>
      </c>
      <c r="X40" s="16">
        <f t="shared" si="54"/>
        <v>0</v>
      </c>
      <c r="Y40" s="16">
        <f t="shared" si="54"/>
        <v>0</v>
      </c>
      <c r="Z40" s="45">
        <f t="shared" si="54"/>
        <v>0</v>
      </c>
      <c r="AA40" s="16">
        <f t="shared" si="54"/>
        <v>0</v>
      </c>
      <c r="AB40" s="16">
        <f t="shared" si="54"/>
        <v>2</v>
      </c>
      <c r="AC40" s="45">
        <f t="shared" si="54"/>
        <v>0.10526315789473684</v>
      </c>
      <c r="AD40" s="16">
        <f t="shared" si="54"/>
        <v>19</v>
      </c>
      <c r="AE40" s="16">
        <f t="shared" si="54"/>
        <v>16</v>
      </c>
      <c r="AF40" s="45">
        <f t="shared" si="54"/>
        <v>0.84210526315789469</v>
      </c>
      <c r="AG40" s="16">
        <f t="shared" si="54"/>
        <v>19</v>
      </c>
      <c r="AH40" s="16">
        <f t="shared" si="54"/>
        <v>21</v>
      </c>
      <c r="AI40" s="45">
        <f t="shared" si="54"/>
        <v>1.1052631578947369</v>
      </c>
      <c r="AJ40" s="16">
        <f t="shared" si="54"/>
        <v>19</v>
      </c>
      <c r="AK40" s="16">
        <f t="shared" si="54"/>
        <v>21</v>
      </c>
      <c r="AL40" s="45">
        <f t="shared" si="54"/>
        <v>1.1052631578947369</v>
      </c>
      <c r="AM40" s="16">
        <f t="shared" si="54"/>
        <v>19</v>
      </c>
      <c r="AN40" s="16">
        <f t="shared" si="54"/>
        <v>22</v>
      </c>
      <c r="AO40" s="45">
        <f t="shared" si="54"/>
        <v>1.1578947368421053</v>
      </c>
      <c r="AP40" s="16">
        <f t="shared" si="54"/>
        <v>19</v>
      </c>
      <c r="AQ40" s="16">
        <f t="shared" si="54"/>
        <v>22</v>
      </c>
      <c r="AR40" s="45">
        <f t="shared" si="54"/>
        <v>1.1578947368421053</v>
      </c>
      <c r="AS40" s="16">
        <f t="shared" si="54"/>
        <v>19</v>
      </c>
      <c r="AT40" s="16">
        <f t="shared" si="54"/>
        <v>0</v>
      </c>
      <c r="AU40" s="45">
        <f t="shared" si="54"/>
        <v>0</v>
      </c>
      <c r="AV40" s="16">
        <f t="shared" si="54"/>
        <v>19</v>
      </c>
      <c r="AW40" s="16">
        <f t="shared" si="54"/>
        <v>0</v>
      </c>
      <c r="AX40" s="45">
        <f t="shared" si="54"/>
        <v>0</v>
      </c>
      <c r="AY40" s="16">
        <f t="shared" si="54"/>
        <v>19</v>
      </c>
      <c r="AZ40" s="16">
        <f t="shared" si="54"/>
        <v>0</v>
      </c>
      <c r="BA40" s="45">
        <f t="shared" si="54"/>
        <v>0</v>
      </c>
      <c r="BB40" s="16">
        <f t="shared" si="54"/>
        <v>19</v>
      </c>
      <c r="BC40" s="16">
        <f t="shared" si="54"/>
        <v>0</v>
      </c>
      <c r="BD40" s="45">
        <f t="shared" si="54"/>
        <v>0</v>
      </c>
      <c r="BE40" s="16">
        <f t="shared" si="54"/>
        <v>19</v>
      </c>
      <c r="BF40" s="16">
        <f t="shared" si="54"/>
        <v>0</v>
      </c>
      <c r="BG40" s="45">
        <f t="shared" si="54"/>
        <v>0</v>
      </c>
    </row>
    <row r="41" spans="1:59" ht="63.75" x14ac:dyDescent="0.25">
      <c r="A41" s="1" t="s">
        <v>43</v>
      </c>
      <c r="B41" s="1" t="s">
        <v>44</v>
      </c>
      <c r="C41" s="1" t="s">
        <v>120</v>
      </c>
      <c r="D41" s="2" t="s">
        <v>121</v>
      </c>
      <c r="E41" s="1" t="s">
        <v>122</v>
      </c>
      <c r="F41" s="2" t="s">
        <v>123</v>
      </c>
      <c r="G41" s="3" t="s">
        <v>124</v>
      </c>
      <c r="H41" s="2" t="s">
        <v>125</v>
      </c>
      <c r="I41" s="1">
        <v>365</v>
      </c>
      <c r="J41" s="2" t="s">
        <v>126</v>
      </c>
      <c r="K41" s="1">
        <v>162</v>
      </c>
      <c r="L41" s="4" t="s">
        <v>127</v>
      </c>
      <c r="M41" s="1"/>
      <c r="N41" s="3">
        <v>992</v>
      </c>
      <c r="O41" s="3">
        <v>4</v>
      </c>
      <c r="P41" s="5" t="s">
        <v>128</v>
      </c>
      <c r="Q41" s="3" t="s">
        <v>55</v>
      </c>
      <c r="R41" s="7">
        <v>1</v>
      </c>
      <c r="S41" s="6">
        <v>0</v>
      </c>
      <c r="T41" s="6">
        <v>0</v>
      </c>
      <c r="U41" s="10">
        <v>0</v>
      </c>
      <c r="V41" s="7">
        <v>0.6</v>
      </c>
      <c r="W41" s="7">
        <v>0.4</v>
      </c>
      <c r="X41" s="10">
        <v>0</v>
      </c>
      <c r="Y41" s="10">
        <v>0</v>
      </c>
      <c r="Z41" s="9">
        <f>+Y41/V41</f>
        <v>0</v>
      </c>
      <c r="AA41" s="10">
        <v>0</v>
      </c>
      <c r="AB41" s="10">
        <v>0</v>
      </c>
      <c r="AC41" s="9">
        <f>+AB41/V41</f>
        <v>0</v>
      </c>
      <c r="AD41" s="10">
        <v>0</v>
      </c>
      <c r="AE41" s="10">
        <v>0</v>
      </c>
      <c r="AF41" s="9">
        <f>+AE41/V41</f>
        <v>0</v>
      </c>
      <c r="AG41" s="10">
        <v>0.1</v>
      </c>
      <c r="AH41" s="10">
        <v>0.1</v>
      </c>
      <c r="AI41" s="9">
        <f>+AH41/V41</f>
        <v>0.16666666666666669</v>
      </c>
      <c r="AJ41" s="10">
        <v>0.15</v>
      </c>
      <c r="AK41" s="10">
        <v>0.15</v>
      </c>
      <c r="AL41" s="9">
        <f>+AK41/V41</f>
        <v>0.25</v>
      </c>
      <c r="AM41" s="10">
        <v>0.21</v>
      </c>
      <c r="AN41" s="7">
        <v>0.21</v>
      </c>
      <c r="AO41" s="46">
        <f>+AN41/V41</f>
        <v>0.35</v>
      </c>
      <c r="AP41" s="10">
        <v>0.27</v>
      </c>
      <c r="AQ41" s="7">
        <v>0.27</v>
      </c>
      <c r="AR41" s="9">
        <f>+AQ41/V41</f>
        <v>0.45000000000000007</v>
      </c>
      <c r="AS41" s="10">
        <v>0.34</v>
      </c>
      <c r="AT41" s="6"/>
      <c r="AU41" s="9">
        <f>+AT41/V41</f>
        <v>0</v>
      </c>
      <c r="AV41" s="10">
        <v>0.4</v>
      </c>
      <c r="AW41" s="6"/>
      <c r="AX41" s="9">
        <f>+AW41/V41</f>
        <v>0</v>
      </c>
      <c r="AY41" s="10">
        <v>0.46</v>
      </c>
      <c r="AZ41" s="10"/>
      <c r="BA41" s="9">
        <f>+AZ41/V41</f>
        <v>0</v>
      </c>
      <c r="BB41" s="10">
        <v>0.53</v>
      </c>
      <c r="BC41" s="10"/>
      <c r="BD41" s="9">
        <f>+BC41/V41</f>
        <v>0</v>
      </c>
      <c r="BE41" s="10">
        <v>0.6</v>
      </c>
      <c r="BF41" s="10"/>
      <c r="BG41" s="9">
        <f>+BF41/V41</f>
        <v>0</v>
      </c>
    </row>
    <row r="42" spans="1:59" ht="63.75" x14ac:dyDescent="0.25">
      <c r="A42" s="11" t="s">
        <v>43</v>
      </c>
      <c r="B42" s="11" t="s">
        <v>56</v>
      </c>
      <c r="C42" s="11" t="s">
        <v>120</v>
      </c>
      <c r="D42" s="11" t="s">
        <v>121</v>
      </c>
      <c r="E42" s="11" t="s">
        <v>122</v>
      </c>
      <c r="F42" s="11" t="s">
        <v>123</v>
      </c>
      <c r="G42" s="12" t="s">
        <v>124</v>
      </c>
      <c r="H42" s="11" t="s">
        <v>125</v>
      </c>
      <c r="I42" s="11">
        <v>365</v>
      </c>
      <c r="J42" s="11" t="s">
        <v>126</v>
      </c>
      <c r="K42" s="11">
        <v>162</v>
      </c>
      <c r="L42" s="13" t="s">
        <v>127</v>
      </c>
      <c r="M42" s="11"/>
      <c r="N42" s="12">
        <v>992</v>
      </c>
      <c r="O42" s="12"/>
      <c r="P42" s="12"/>
      <c r="Q42" s="12" t="s">
        <v>55</v>
      </c>
      <c r="R42" s="16">
        <f t="shared" ref="R42:BG42" si="55">+R41</f>
        <v>1</v>
      </c>
      <c r="S42" s="16">
        <f t="shared" si="55"/>
        <v>0</v>
      </c>
      <c r="T42" s="16">
        <f t="shared" si="55"/>
        <v>0</v>
      </c>
      <c r="U42" s="16">
        <f t="shared" si="55"/>
        <v>0</v>
      </c>
      <c r="V42" s="47">
        <f t="shared" si="55"/>
        <v>0.6</v>
      </c>
      <c r="W42" s="47">
        <f t="shared" si="55"/>
        <v>0.4</v>
      </c>
      <c r="X42" s="47">
        <f t="shared" si="55"/>
        <v>0</v>
      </c>
      <c r="Y42" s="47">
        <f t="shared" si="55"/>
        <v>0</v>
      </c>
      <c r="Z42" s="48">
        <f t="shared" si="55"/>
        <v>0</v>
      </c>
      <c r="AA42" s="47">
        <f t="shared" si="55"/>
        <v>0</v>
      </c>
      <c r="AB42" s="47">
        <f t="shared" si="55"/>
        <v>0</v>
      </c>
      <c r="AC42" s="48">
        <f t="shared" si="55"/>
        <v>0</v>
      </c>
      <c r="AD42" s="47">
        <f t="shared" si="55"/>
        <v>0</v>
      </c>
      <c r="AE42" s="47">
        <f t="shared" si="55"/>
        <v>0</v>
      </c>
      <c r="AF42" s="48">
        <f t="shared" si="55"/>
        <v>0</v>
      </c>
      <c r="AG42" s="47">
        <f t="shared" si="55"/>
        <v>0.1</v>
      </c>
      <c r="AH42" s="47">
        <f t="shared" si="55"/>
        <v>0.1</v>
      </c>
      <c r="AI42" s="48">
        <f t="shared" si="55"/>
        <v>0.16666666666666669</v>
      </c>
      <c r="AJ42" s="47">
        <f t="shared" si="55"/>
        <v>0.15</v>
      </c>
      <c r="AK42" s="47">
        <f t="shared" si="55"/>
        <v>0.15</v>
      </c>
      <c r="AL42" s="48">
        <f t="shared" si="55"/>
        <v>0.25</v>
      </c>
      <c r="AM42" s="47">
        <f t="shared" si="55"/>
        <v>0.21</v>
      </c>
      <c r="AN42" s="47">
        <f t="shared" si="55"/>
        <v>0.21</v>
      </c>
      <c r="AO42" s="48">
        <f t="shared" si="55"/>
        <v>0.35</v>
      </c>
      <c r="AP42" s="47">
        <f t="shared" si="55"/>
        <v>0.27</v>
      </c>
      <c r="AQ42" s="47">
        <f t="shared" si="55"/>
        <v>0.27</v>
      </c>
      <c r="AR42" s="48">
        <f t="shared" si="55"/>
        <v>0.45000000000000007</v>
      </c>
      <c r="AS42" s="47">
        <f t="shared" si="55"/>
        <v>0.34</v>
      </c>
      <c r="AT42" s="47">
        <f t="shared" si="55"/>
        <v>0</v>
      </c>
      <c r="AU42" s="48">
        <f t="shared" si="55"/>
        <v>0</v>
      </c>
      <c r="AV42" s="47">
        <f t="shared" si="55"/>
        <v>0.4</v>
      </c>
      <c r="AW42" s="47">
        <f t="shared" si="55"/>
        <v>0</v>
      </c>
      <c r="AX42" s="48">
        <f t="shared" si="55"/>
        <v>0</v>
      </c>
      <c r="AY42" s="47">
        <f t="shared" si="55"/>
        <v>0.46</v>
      </c>
      <c r="AZ42" s="47">
        <f t="shared" si="55"/>
        <v>0</v>
      </c>
      <c r="BA42" s="48">
        <f t="shared" si="55"/>
        <v>0</v>
      </c>
      <c r="BB42" s="47">
        <f t="shared" si="55"/>
        <v>0.53</v>
      </c>
      <c r="BC42" s="47">
        <f t="shared" si="55"/>
        <v>0</v>
      </c>
      <c r="BD42" s="48">
        <f t="shared" si="55"/>
        <v>0</v>
      </c>
      <c r="BE42" s="47">
        <f t="shared" si="55"/>
        <v>0.6</v>
      </c>
      <c r="BF42" s="47">
        <f t="shared" si="55"/>
        <v>0</v>
      </c>
      <c r="BG42" s="48">
        <f t="shared" si="55"/>
        <v>0</v>
      </c>
    </row>
    <row r="43" spans="1:59" ht="102" x14ac:dyDescent="0.25">
      <c r="A43" s="21" t="s">
        <v>43</v>
      </c>
      <c r="B43" s="21" t="s">
        <v>44</v>
      </c>
      <c r="C43" s="21" t="s">
        <v>120</v>
      </c>
      <c r="D43" s="22" t="s">
        <v>121</v>
      </c>
      <c r="E43" s="21" t="s">
        <v>122</v>
      </c>
      <c r="F43" s="22" t="s">
        <v>123</v>
      </c>
      <c r="G43" s="21" t="s">
        <v>124</v>
      </c>
      <c r="H43" s="22" t="s">
        <v>125</v>
      </c>
      <c r="I43" s="21">
        <v>366</v>
      </c>
      <c r="J43" s="22" t="s">
        <v>129</v>
      </c>
      <c r="K43" s="21">
        <v>163</v>
      </c>
      <c r="L43" s="24" t="s">
        <v>130</v>
      </c>
      <c r="M43" s="21" t="s">
        <v>131</v>
      </c>
      <c r="N43" s="25">
        <v>992</v>
      </c>
      <c r="O43" s="25">
        <v>1</v>
      </c>
      <c r="P43" s="38" t="s">
        <v>132</v>
      </c>
      <c r="Q43" s="25" t="s">
        <v>55</v>
      </c>
      <c r="R43" s="39">
        <v>1</v>
      </c>
      <c r="S43" s="39">
        <v>0.15</v>
      </c>
      <c r="T43" s="40">
        <v>0.3</v>
      </c>
      <c r="U43" s="29">
        <v>0.3</v>
      </c>
      <c r="V43" s="40">
        <v>0.2</v>
      </c>
      <c r="W43" s="40">
        <v>0.05</v>
      </c>
      <c r="X43" s="29">
        <v>1.7000000000000001E-2</v>
      </c>
      <c r="Y43" s="29">
        <v>1.7000000000000001E-2</v>
      </c>
      <c r="Z43" s="29">
        <f>+Y43/V43</f>
        <v>8.5000000000000006E-2</v>
      </c>
      <c r="AA43" s="29">
        <v>3.4000000000000002E-2</v>
      </c>
      <c r="AB43" s="29">
        <v>3.4000000000000002E-2</v>
      </c>
      <c r="AC43" s="29">
        <f>+AB43/V43</f>
        <v>0.17</v>
      </c>
      <c r="AD43" s="29">
        <v>5.0999999999999997E-2</v>
      </c>
      <c r="AE43" s="29">
        <v>5.0999999999999997E-2</v>
      </c>
      <c r="AF43" s="29">
        <f>+AE43/V43</f>
        <v>0.25499999999999995</v>
      </c>
      <c r="AG43" s="29">
        <v>6.8000000000000005E-2</v>
      </c>
      <c r="AH43" s="29">
        <v>6.8000000000000005E-2</v>
      </c>
      <c r="AI43" s="29">
        <f>+AH43/V43</f>
        <v>0.34</v>
      </c>
      <c r="AJ43" s="29">
        <v>8.5000000000000006E-2</v>
      </c>
      <c r="AK43" s="29">
        <v>8.5000000000000006E-2</v>
      </c>
      <c r="AL43" s="29">
        <f>+AK43/V43</f>
        <v>0.42499999999999999</v>
      </c>
      <c r="AM43" s="29">
        <v>0.10199999999999999</v>
      </c>
      <c r="AN43" s="29">
        <v>0.10199999999999999</v>
      </c>
      <c r="AO43" s="29">
        <f>+AN43/V43</f>
        <v>0.5099999999999999</v>
      </c>
      <c r="AP43" s="29">
        <v>0.11899999999999999</v>
      </c>
      <c r="AQ43" s="29">
        <v>0.11899999999999999</v>
      </c>
      <c r="AR43" s="29">
        <f>+AQ43/V43</f>
        <v>0.59499999999999997</v>
      </c>
      <c r="AS43" s="29">
        <v>0.13600000000000001</v>
      </c>
      <c r="AT43" s="29"/>
      <c r="AU43" s="29">
        <f>+AT43/V43</f>
        <v>0</v>
      </c>
      <c r="AV43" s="29">
        <v>0.152</v>
      </c>
      <c r="AW43" s="29"/>
      <c r="AX43" s="29">
        <f>+AW43/V43</f>
        <v>0</v>
      </c>
      <c r="AY43" s="29">
        <v>0.16800000000000001</v>
      </c>
      <c r="AZ43" s="29"/>
      <c r="BA43" s="29">
        <f>+AZ43/V43</f>
        <v>0</v>
      </c>
      <c r="BB43" s="29">
        <v>0.184</v>
      </c>
      <c r="BC43" s="29"/>
      <c r="BD43" s="29">
        <f>+BC43/V43</f>
        <v>0</v>
      </c>
      <c r="BE43" s="29">
        <v>0.2</v>
      </c>
      <c r="BF43" s="29"/>
      <c r="BG43" s="29">
        <f>+BF43/V43</f>
        <v>0</v>
      </c>
    </row>
    <row r="44" spans="1:59" ht="63.75" x14ac:dyDescent="0.25">
      <c r="A44" s="1" t="s">
        <v>43</v>
      </c>
      <c r="B44" s="1" t="s">
        <v>44</v>
      </c>
      <c r="C44" s="1" t="s">
        <v>120</v>
      </c>
      <c r="D44" s="2" t="s">
        <v>121</v>
      </c>
      <c r="E44" s="1" t="s">
        <v>122</v>
      </c>
      <c r="F44" s="2" t="s">
        <v>123</v>
      </c>
      <c r="G44" s="3" t="s">
        <v>124</v>
      </c>
      <c r="H44" s="2" t="s">
        <v>125</v>
      </c>
      <c r="I44" s="1">
        <v>366</v>
      </c>
      <c r="J44" s="2" t="s">
        <v>129</v>
      </c>
      <c r="K44" s="1">
        <v>163</v>
      </c>
      <c r="L44" s="4" t="s">
        <v>130</v>
      </c>
      <c r="M44" s="1" t="s">
        <v>131</v>
      </c>
      <c r="N44" s="3">
        <v>992</v>
      </c>
      <c r="O44" s="3">
        <v>2</v>
      </c>
      <c r="P44" s="5" t="s">
        <v>133</v>
      </c>
      <c r="Q44" s="3" t="s">
        <v>55</v>
      </c>
      <c r="R44" s="6">
        <v>30</v>
      </c>
      <c r="S44" s="6">
        <v>0</v>
      </c>
      <c r="T44" s="6">
        <v>11</v>
      </c>
      <c r="U44" s="10">
        <v>8</v>
      </c>
      <c r="V44" s="6">
        <v>8</v>
      </c>
      <c r="W44" s="6">
        <v>3</v>
      </c>
      <c r="X44" s="10">
        <v>0</v>
      </c>
      <c r="Y44" s="10">
        <v>0</v>
      </c>
      <c r="Z44" s="9">
        <f>+Y44/V44</f>
        <v>0</v>
      </c>
      <c r="AA44" s="10">
        <v>0</v>
      </c>
      <c r="AB44" s="10">
        <v>0</v>
      </c>
      <c r="AC44" s="9">
        <f>+AB44/V44</f>
        <v>0</v>
      </c>
      <c r="AD44" s="10">
        <v>0</v>
      </c>
      <c r="AE44" s="10">
        <v>2</v>
      </c>
      <c r="AF44" s="9">
        <f>+AE44/V44</f>
        <v>0.25</v>
      </c>
      <c r="AG44" s="10">
        <v>0</v>
      </c>
      <c r="AH44" s="10">
        <v>2</v>
      </c>
      <c r="AI44" s="9">
        <f>+AH44/V44</f>
        <v>0.25</v>
      </c>
      <c r="AJ44" s="10">
        <v>0</v>
      </c>
      <c r="AK44" s="10">
        <v>2</v>
      </c>
      <c r="AL44" s="9">
        <f>+AK44/V44</f>
        <v>0.25</v>
      </c>
      <c r="AM44" s="10">
        <v>0</v>
      </c>
      <c r="AN44" s="6">
        <v>2</v>
      </c>
      <c r="AO44" s="46">
        <f>+AN44/V44</f>
        <v>0.25</v>
      </c>
      <c r="AP44" s="10">
        <v>0</v>
      </c>
      <c r="AQ44" s="6">
        <v>2</v>
      </c>
      <c r="AR44" s="9">
        <f>+AQ44/V44</f>
        <v>0.25</v>
      </c>
      <c r="AS44" s="10">
        <v>0</v>
      </c>
      <c r="AT44" s="6"/>
      <c r="AU44" s="9">
        <f>+AT44/V44</f>
        <v>0</v>
      </c>
      <c r="AV44" s="10">
        <v>3</v>
      </c>
      <c r="AW44" s="6"/>
      <c r="AX44" s="9">
        <f>+AW44/V44</f>
        <v>0</v>
      </c>
      <c r="AY44" s="10">
        <v>3</v>
      </c>
      <c r="AZ44" s="10"/>
      <c r="BA44" s="9">
        <f>+AZ44/V44</f>
        <v>0</v>
      </c>
      <c r="BB44" s="10">
        <v>3</v>
      </c>
      <c r="BC44" s="10"/>
      <c r="BD44" s="9">
        <f>+BC44/V44</f>
        <v>0</v>
      </c>
      <c r="BE44" s="10">
        <v>8</v>
      </c>
      <c r="BF44" s="10"/>
      <c r="BG44" s="9">
        <f>+BF44/V44</f>
        <v>0</v>
      </c>
    </row>
    <row r="45" spans="1:59" ht="63.75" x14ac:dyDescent="0.25">
      <c r="A45" s="21" t="s">
        <v>43</v>
      </c>
      <c r="B45" s="21" t="s">
        <v>44</v>
      </c>
      <c r="C45" s="21" t="s">
        <v>120</v>
      </c>
      <c r="D45" s="22" t="s">
        <v>121</v>
      </c>
      <c r="E45" s="21" t="s">
        <v>122</v>
      </c>
      <c r="F45" s="22" t="s">
        <v>123</v>
      </c>
      <c r="G45" s="21" t="s">
        <v>124</v>
      </c>
      <c r="H45" s="22" t="s">
        <v>125</v>
      </c>
      <c r="I45" s="21">
        <v>366</v>
      </c>
      <c r="J45" s="22" t="s">
        <v>129</v>
      </c>
      <c r="K45" s="21">
        <v>163</v>
      </c>
      <c r="L45" s="24" t="s">
        <v>130</v>
      </c>
      <c r="M45" s="21" t="s">
        <v>131</v>
      </c>
      <c r="N45" s="25">
        <v>992</v>
      </c>
      <c r="O45" s="25">
        <v>3</v>
      </c>
      <c r="P45" s="38" t="s">
        <v>134</v>
      </c>
      <c r="Q45" s="25" t="s">
        <v>65</v>
      </c>
      <c r="R45" s="39">
        <v>1</v>
      </c>
      <c r="S45" s="39">
        <v>0</v>
      </c>
      <c r="T45" s="40">
        <v>0</v>
      </c>
      <c r="U45" s="29">
        <v>0</v>
      </c>
      <c r="V45" s="40">
        <v>1</v>
      </c>
      <c r="W45" s="40">
        <v>0</v>
      </c>
      <c r="X45" s="29">
        <v>0</v>
      </c>
      <c r="Y45" s="29">
        <v>0</v>
      </c>
      <c r="Z45" s="29">
        <f>+Y45/V45</f>
        <v>0</v>
      </c>
      <c r="AA45" s="29">
        <v>0</v>
      </c>
      <c r="AB45" s="29">
        <v>0</v>
      </c>
      <c r="AC45" s="29">
        <f>+AB45/V45</f>
        <v>0</v>
      </c>
      <c r="AD45" s="29">
        <v>0</v>
      </c>
      <c r="AE45" s="29">
        <v>0</v>
      </c>
      <c r="AF45" s="29">
        <f>+AE45/V45</f>
        <v>0</v>
      </c>
      <c r="AG45" s="29">
        <v>0</v>
      </c>
      <c r="AH45" s="29">
        <v>0</v>
      </c>
      <c r="AI45" s="29">
        <f>+AH45/V45</f>
        <v>0</v>
      </c>
      <c r="AJ45" s="29">
        <v>0</v>
      </c>
      <c r="AK45" s="29">
        <v>0</v>
      </c>
      <c r="AL45" s="29">
        <f>+AK45/V45</f>
        <v>0</v>
      </c>
      <c r="AM45" s="29">
        <v>0</v>
      </c>
      <c r="AN45" s="29">
        <v>0.35</v>
      </c>
      <c r="AO45" s="29">
        <f>+AN45/V45</f>
        <v>0.35</v>
      </c>
      <c r="AP45" s="29">
        <v>1</v>
      </c>
      <c r="AQ45" s="29">
        <v>0.35</v>
      </c>
      <c r="AR45" s="29">
        <f>+AQ45/V45</f>
        <v>0.35</v>
      </c>
      <c r="AS45" s="29">
        <v>1</v>
      </c>
      <c r="AT45" s="29"/>
      <c r="AU45" s="29">
        <f>+AT45/V45</f>
        <v>0</v>
      </c>
      <c r="AV45" s="29">
        <v>1</v>
      </c>
      <c r="AW45" s="29"/>
      <c r="AX45" s="29">
        <f>+AW45/V45</f>
        <v>0</v>
      </c>
      <c r="AY45" s="29">
        <v>1</v>
      </c>
      <c r="AZ45" s="29"/>
      <c r="BA45" s="29">
        <f>+AZ45/V45</f>
        <v>0</v>
      </c>
      <c r="BB45" s="29">
        <v>1</v>
      </c>
      <c r="BC45" s="29"/>
      <c r="BD45" s="29">
        <f>+BC45/V45</f>
        <v>0</v>
      </c>
      <c r="BE45" s="29">
        <v>1</v>
      </c>
      <c r="BF45" s="29"/>
      <c r="BG45" s="29">
        <f>+BF45/V45</f>
        <v>0</v>
      </c>
    </row>
    <row r="46" spans="1:59" ht="63.75" x14ac:dyDescent="0.25">
      <c r="A46" s="11" t="s">
        <v>43</v>
      </c>
      <c r="B46" s="11" t="s">
        <v>56</v>
      </c>
      <c r="C46" s="11" t="s">
        <v>120</v>
      </c>
      <c r="D46" s="11" t="s">
        <v>121</v>
      </c>
      <c r="E46" s="11" t="s">
        <v>122</v>
      </c>
      <c r="F46" s="11" t="s">
        <v>123</v>
      </c>
      <c r="G46" s="12" t="s">
        <v>124</v>
      </c>
      <c r="H46" s="11" t="s">
        <v>125</v>
      </c>
      <c r="I46" s="11">
        <v>366</v>
      </c>
      <c r="J46" s="11" t="s">
        <v>129</v>
      </c>
      <c r="K46" s="11">
        <v>163</v>
      </c>
      <c r="L46" s="13" t="s">
        <v>130</v>
      </c>
      <c r="M46" s="11"/>
      <c r="N46" s="12">
        <v>992</v>
      </c>
      <c r="O46" s="12"/>
      <c r="P46" s="12"/>
      <c r="Q46" s="12" t="s">
        <v>55</v>
      </c>
      <c r="R46" s="16">
        <f t="shared" ref="R46:BG46" si="56">+R44</f>
        <v>30</v>
      </c>
      <c r="S46" s="16">
        <f t="shared" si="56"/>
        <v>0</v>
      </c>
      <c r="T46" s="16">
        <f t="shared" si="56"/>
        <v>11</v>
      </c>
      <c r="U46" s="16">
        <f t="shared" si="56"/>
        <v>8</v>
      </c>
      <c r="V46" s="16">
        <f t="shared" si="56"/>
        <v>8</v>
      </c>
      <c r="W46" s="16">
        <f t="shared" si="56"/>
        <v>3</v>
      </c>
      <c r="X46" s="16">
        <f t="shared" si="56"/>
        <v>0</v>
      </c>
      <c r="Y46" s="16">
        <f t="shared" si="56"/>
        <v>0</v>
      </c>
      <c r="Z46" s="45">
        <f t="shared" si="56"/>
        <v>0</v>
      </c>
      <c r="AA46" s="16">
        <f t="shared" si="56"/>
        <v>0</v>
      </c>
      <c r="AB46" s="16">
        <f t="shared" si="56"/>
        <v>0</v>
      </c>
      <c r="AC46" s="45">
        <f t="shared" si="56"/>
        <v>0</v>
      </c>
      <c r="AD46" s="16">
        <f t="shared" si="56"/>
        <v>0</v>
      </c>
      <c r="AE46" s="16">
        <f t="shared" si="56"/>
        <v>2</v>
      </c>
      <c r="AF46" s="45">
        <f t="shared" si="56"/>
        <v>0.25</v>
      </c>
      <c r="AG46" s="16">
        <f t="shared" si="56"/>
        <v>0</v>
      </c>
      <c r="AH46" s="16">
        <f t="shared" si="56"/>
        <v>2</v>
      </c>
      <c r="AI46" s="45">
        <f t="shared" si="56"/>
        <v>0.25</v>
      </c>
      <c r="AJ46" s="16">
        <f t="shared" si="56"/>
        <v>0</v>
      </c>
      <c r="AK46" s="16">
        <f t="shared" si="56"/>
        <v>2</v>
      </c>
      <c r="AL46" s="45">
        <f t="shared" si="56"/>
        <v>0.25</v>
      </c>
      <c r="AM46" s="16">
        <f t="shared" si="56"/>
        <v>0</v>
      </c>
      <c r="AN46" s="16">
        <f t="shared" si="56"/>
        <v>2</v>
      </c>
      <c r="AO46" s="45">
        <f t="shared" si="56"/>
        <v>0.25</v>
      </c>
      <c r="AP46" s="16">
        <f t="shared" si="56"/>
        <v>0</v>
      </c>
      <c r="AQ46" s="16">
        <f t="shared" si="56"/>
        <v>2</v>
      </c>
      <c r="AR46" s="45">
        <f t="shared" si="56"/>
        <v>0.25</v>
      </c>
      <c r="AS46" s="16">
        <f t="shared" si="56"/>
        <v>0</v>
      </c>
      <c r="AT46" s="16">
        <f t="shared" si="56"/>
        <v>0</v>
      </c>
      <c r="AU46" s="45">
        <f t="shared" si="56"/>
        <v>0</v>
      </c>
      <c r="AV46" s="16">
        <f t="shared" si="56"/>
        <v>3</v>
      </c>
      <c r="AW46" s="16">
        <f t="shared" si="56"/>
        <v>0</v>
      </c>
      <c r="AX46" s="45">
        <f t="shared" si="56"/>
        <v>0</v>
      </c>
      <c r="AY46" s="16">
        <f t="shared" si="56"/>
        <v>3</v>
      </c>
      <c r="AZ46" s="16">
        <f t="shared" si="56"/>
        <v>0</v>
      </c>
      <c r="BA46" s="45">
        <f t="shared" si="56"/>
        <v>0</v>
      </c>
      <c r="BB46" s="16">
        <f t="shared" si="56"/>
        <v>3</v>
      </c>
      <c r="BC46" s="16">
        <f t="shared" si="56"/>
        <v>0</v>
      </c>
      <c r="BD46" s="45">
        <f t="shared" si="56"/>
        <v>0</v>
      </c>
      <c r="BE46" s="16">
        <f t="shared" si="56"/>
        <v>8</v>
      </c>
      <c r="BF46" s="16">
        <f t="shared" si="56"/>
        <v>0</v>
      </c>
      <c r="BG46" s="45">
        <f t="shared" si="56"/>
        <v>0</v>
      </c>
    </row>
    <row r="47" spans="1:59" ht="51" x14ac:dyDescent="0.25">
      <c r="A47" s="1" t="s">
        <v>43</v>
      </c>
      <c r="B47" s="1" t="s">
        <v>44</v>
      </c>
      <c r="C47" s="1" t="s">
        <v>135</v>
      </c>
      <c r="D47" s="2" t="s">
        <v>136</v>
      </c>
      <c r="E47" s="1" t="s">
        <v>137</v>
      </c>
      <c r="F47" s="2" t="s">
        <v>138</v>
      </c>
      <c r="G47" s="3" t="s">
        <v>139</v>
      </c>
      <c r="H47" s="2" t="s">
        <v>140</v>
      </c>
      <c r="I47" s="1">
        <v>373</v>
      </c>
      <c r="J47" s="2" t="s">
        <v>141</v>
      </c>
      <c r="K47" s="1">
        <v>267</v>
      </c>
      <c r="L47" s="4" t="s">
        <v>142</v>
      </c>
      <c r="M47" s="1">
        <v>0</v>
      </c>
      <c r="N47" s="3">
        <v>987</v>
      </c>
      <c r="O47" s="3">
        <v>2</v>
      </c>
      <c r="P47" s="5" t="s">
        <v>141</v>
      </c>
      <c r="Q47" s="3" t="s">
        <v>55</v>
      </c>
      <c r="R47" s="49">
        <v>1</v>
      </c>
      <c r="S47" s="7">
        <v>0.1</v>
      </c>
      <c r="T47" s="7">
        <v>0.3</v>
      </c>
      <c r="U47" s="10">
        <v>0.3</v>
      </c>
      <c r="V47" s="7">
        <v>0.25</v>
      </c>
      <c r="W47" s="7">
        <v>0.05</v>
      </c>
      <c r="X47" s="3">
        <v>0.01</v>
      </c>
      <c r="Y47" s="3">
        <v>0</v>
      </c>
      <c r="Z47" s="9">
        <f>+Y47/V47</f>
        <v>0</v>
      </c>
      <c r="AA47" s="3">
        <v>0.03</v>
      </c>
      <c r="AB47" s="3">
        <v>0.02</v>
      </c>
      <c r="AC47" s="9">
        <f>+AB47/V47</f>
        <v>0.08</v>
      </c>
      <c r="AD47" s="3">
        <v>0.05</v>
      </c>
      <c r="AE47" s="3">
        <v>0.05</v>
      </c>
      <c r="AF47" s="9">
        <f>+AE47/V47</f>
        <v>0.2</v>
      </c>
      <c r="AG47" s="3">
        <v>7.0000000000000007E-2</v>
      </c>
      <c r="AH47" s="3">
        <v>0.04</v>
      </c>
      <c r="AI47" s="9">
        <f>+AH47/V47</f>
        <v>0.16</v>
      </c>
      <c r="AJ47" s="3">
        <v>0.09</v>
      </c>
      <c r="AK47" s="10">
        <v>0.05</v>
      </c>
      <c r="AL47" s="9">
        <f>+AK47/V47</f>
        <v>0.2</v>
      </c>
      <c r="AM47" s="3">
        <v>0.12</v>
      </c>
      <c r="AN47" s="7">
        <v>0.08</v>
      </c>
      <c r="AO47" s="46">
        <f>+AN47/V47</f>
        <v>0.32</v>
      </c>
      <c r="AP47" s="3">
        <v>0.14000000000000001</v>
      </c>
      <c r="AQ47" s="3">
        <v>0.12</v>
      </c>
      <c r="AR47" s="9">
        <f>+AQ47/V47</f>
        <v>0.48</v>
      </c>
      <c r="AS47" s="3">
        <v>0.16</v>
      </c>
      <c r="AT47" s="3"/>
      <c r="AU47" s="9">
        <f>+AT47/V47</f>
        <v>0</v>
      </c>
      <c r="AV47" s="3">
        <v>0.18</v>
      </c>
      <c r="AW47" s="3"/>
      <c r="AX47" s="9">
        <f>+AW47/V47</f>
        <v>0</v>
      </c>
      <c r="AY47" s="3">
        <v>0.21</v>
      </c>
      <c r="AZ47" s="3"/>
      <c r="BA47" s="9">
        <f>+AZ47/V47</f>
        <v>0</v>
      </c>
      <c r="BB47" s="3">
        <v>0.23</v>
      </c>
      <c r="BC47" s="3"/>
      <c r="BD47" s="9">
        <f>+BC47/V47</f>
        <v>0</v>
      </c>
      <c r="BE47" s="3">
        <v>0.25</v>
      </c>
      <c r="BF47" s="3"/>
      <c r="BG47" s="9">
        <f>+BF47/V47</f>
        <v>0</v>
      </c>
    </row>
    <row r="48" spans="1:59" ht="51" x14ac:dyDescent="0.25">
      <c r="A48" s="11" t="s">
        <v>43</v>
      </c>
      <c r="B48" s="11" t="s">
        <v>56</v>
      </c>
      <c r="C48" s="11" t="s">
        <v>135</v>
      </c>
      <c r="D48" s="11" t="s">
        <v>136</v>
      </c>
      <c r="E48" s="11" t="s">
        <v>137</v>
      </c>
      <c r="F48" s="11" t="s">
        <v>138</v>
      </c>
      <c r="G48" s="12" t="s">
        <v>139</v>
      </c>
      <c r="H48" s="11" t="s">
        <v>140</v>
      </c>
      <c r="I48" s="11">
        <v>373</v>
      </c>
      <c r="J48" s="11" t="s">
        <v>141</v>
      </c>
      <c r="K48" s="11">
        <v>267</v>
      </c>
      <c r="L48" s="13" t="s">
        <v>142</v>
      </c>
      <c r="M48" s="11"/>
      <c r="N48" s="12">
        <v>987</v>
      </c>
      <c r="O48" s="12"/>
      <c r="P48" s="12"/>
      <c r="Q48" s="12" t="s">
        <v>55</v>
      </c>
      <c r="R48" s="14">
        <f t="shared" ref="R48:AD48" si="57">+R47</f>
        <v>1</v>
      </c>
      <c r="S48" s="14">
        <f t="shared" si="57"/>
        <v>0.1</v>
      </c>
      <c r="T48" s="14">
        <f t="shared" si="57"/>
        <v>0.3</v>
      </c>
      <c r="U48" s="50">
        <f t="shared" si="57"/>
        <v>0.3</v>
      </c>
      <c r="V48" s="14">
        <f t="shared" si="57"/>
        <v>0.25</v>
      </c>
      <c r="W48" s="14">
        <f t="shared" si="57"/>
        <v>0.05</v>
      </c>
      <c r="X48" s="14">
        <f t="shared" si="57"/>
        <v>0.01</v>
      </c>
      <c r="Y48" s="14">
        <f t="shared" si="57"/>
        <v>0</v>
      </c>
      <c r="Z48" s="45">
        <f t="shared" si="57"/>
        <v>0</v>
      </c>
      <c r="AA48" s="14">
        <f t="shared" si="57"/>
        <v>0.03</v>
      </c>
      <c r="AB48" s="14">
        <f t="shared" si="57"/>
        <v>0.02</v>
      </c>
      <c r="AC48" s="45">
        <f t="shared" si="57"/>
        <v>0.08</v>
      </c>
      <c r="AD48" s="14">
        <f t="shared" si="57"/>
        <v>0.05</v>
      </c>
      <c r="AE48" s="14"/>
      <c r="AF48" s="45">
        <f t="shared" ref="AF48:BG48" si="58">+AF47</f>
        <v>0.2</v>
      </c>
      <c r="AG48" s="14">
        <f t="shared" si="58"/>
        <v>7.0000000000000007E-2</v>
      </c>
      <c r="AH48" s="14">
        <f t="shared" si="58"/>
        <v>0.04</v>
      </c>
      <c r="AI48" s="45">
        <f t="shared" si="58"/>
        <v>0.16</v>
      </c>
      <c r="AJ48" s="14">
        <f t="shared" si="58"/>
        <v>0.09</v>
      </c>
      <c r="AK48" s="14">
        <f t="shared" si="58"/>
        <v>0.05</v>
      </c>
      <c r="AL48" s="45">
        <f t="shared" si="58"/>
        <v>0.2</v>
      </c>
      <c r="AM48" s="14">
        <f t="shared" si="58"/>
        <v>0.12</v>
      </c>
      <c r="AN48" s="14">
        <f>+AN47</f>
        <v>0.08</v>
      </c>
      <c r="AO48" s="45">
        <f t="shared" si="58"/>
        <v>0.32</v>
      </c>
      <c r="AP48" s="14">
        <f t="shared" si="58"/>
        <v>0.14000000000000001</v>
      </c>
      <c r="AQ48" s="14">
        <f>+AQ47</f>
        <v>0.12</v>
      </c>
      <c r="AR48" s="45">
        <f t="shared" si="58"/>
        <v>0.48</v>
      </c>
      <c r="AS48" s="14">
        <f t="shared" si="58"/>
        <v>0.16</v>
      </c>
      <c r="AT48" s="14">
        <f>+AT47</f>
        <v>0</v>
      </c>
      <c r="AU48" s="45">
        <f t="shared" si="58"/>
        <v>0</v>
      </c>
      <c r="AV48" s="14">
        <f t="shared" si="58"/>
        <v>0.18</v>
      </c>
      <c r="AW48" s="14">
        <f>+AW47</f>
        <v>0</v>
      </c>
      <c r="AX48" s="45">
        <f t="shared" si="58"/>
        <v>0</v>
      </c>
      <c r="AY48" s="14">
        <f t="shared" si="58"/>
        <v>0.21</v>
      </c>
      <c r="AZ48" s="14">
        <f>+AZ47</f>
        <v>0</v>
      </c>
      <c r="BA48" s="45">
        <f t="shared" si="58"/>
        <v>0</v>
      </c>
      <c r="BB48" s="14">
        <f t="shared" si="58"/>
        <v>0.23</v>
      </c>
      <c r="BC48" s="14">
        <f>+BC47</f>
        <v>0</v>
      </c>
      <c r="BD48" s="45">
        <f t="shared" si="58"/>
        <v>0</v>
      </c>
      <c r="BE48" s="14">
        <f t="shared" si="58"/>
        <v>0.25</v>
      </c>
      <c r="BF48" s="14">
        <f>+BF47</f>
        <v>0</v>
      </c>
      <c r="BG48" s="45">
        <f t="shared" si="58"/>
        <v>0</v>
      </c>
    </row>
    <row r="49" spans="1:59" ht="63.75" x14ac:dyDescent="0.25">
      <c r="A49" s="1" t="s">
        <v>43</v>
      </c>
      <c r="B49" s="1" t="s">
        <v>44</v>
      </c>
      <c r="C49" s="1" t="s">
        <v>135</v>
      </c>
      <c r="D49" s="2" t="s">
        <v>136</v>
      </c>
      <c r="E49" s="1" t="s">
        <v>137</v>
      </c>
      <c r="F49" s="2" t="s">
        <v>138</v>
      </c>
      <c r="G49" s="3" t="s">
        <v>139</v>
      </c>
      <c r="H49" s="2" t="s">
        <v>140</v>
      </c>
      <c r="I49" s="1">
        <v>374</v>
      </c>
      <c r="J49" s="2" t="s">
        <v>143</v>
      </c>
      <c r="K49" s="1">
        <v>268</v>
      </c>
      <c r="L49" s="4" t="s">
        <v>144</v>
      </c>
      <c r="M49" s="1" t="s">
        <v>53</v>
      </c>
      <c r="N49" s="3">
        <v>987</v>
      </c>
      <c r="O49" s="3">
        <v>1</v>
      </c>
      <c r="P49" s="5" t="s">
        <v>143</v>
      </c>
      <c r="Q49" s="3" t="s">
        <v>55</v>
      </c>
      <c r="R49" s="6">
        <v>1</v>
      </c>
      <c r="S49" s="7">
        <v>0.2</v>
      </c>
      <c r="T49" s="7">
        <v>0.3</v>
      </c>
      <c r="U49" s="10">
        <v>0.25</v>
      </c>
      <c r="V49" s="7">
        <v>0.2</v>
      </c>
      <c r="W49" s="7">
        <v>0.05</v>
      </c>
      <c r="X49" s="3">
        <v>0</v>
      </c>
      <c r="Y49" s="3">
        <v>0</v>
      </c>
      <c r="Z49" s="9">
        <f>+Y49/V49</f>
        <v>0</v>
      </c>
      <c r="AA49" s="7">
        <v>0.01</v>
      </c>
      <c r="AB49" s="3">
        <v>0.01</v>
      </c>
      <c r="AC49" s="9">
        <f>+AB49/V49</f>
        <v>4.9999999999999996E-2</v>
      </c>
      <c r="AD49" s="7">
        <v>0.03</v>
      </c>
      <c r="AE49" s="3">
        <v>0.03</v>
      </c>
      <c r="AF49" s="9">
        <f>+AE49/V49</f>
        <v>0.15</v>
      </c>
      <c r="AG49" s="7">
        <v>0.05</v>
      </c>
      <c r="AH49" s="3">
        <v>0.05</v>
      </c>
      <c r="AI49" s="9">
        <f>+AH49/V49</f>
        <v>0.25</v>
      </c>
      <c r="AJ49" s="7">
        <v>7.0000000000000007E-2</v>
      </c>
      <c r="AK49" s="7">
        <v>7.0000000000000007E-2</v>
      </c>
      <c r="AL49" s="9">
        <f>+AK49/V49</f>
        <v>0.35000000000000003</v>
      </c>
      <c r="AM49" s="7">
        <v>0.09</v>
      </c>
      <c r="AN49" s="7">
        <v>0.08</v>
      </c>
      <c r="AO49" s="46">
        <f>+AN49/V49</f>
        <v>0.39999999999999997</v>
      </c>
      <c r="AP49" s="7">
        <v>0.11</v>
      </c>
      <c r="AQ49" s="7">
        <v>0.11</v>
      </c>
      <c r="AR49" s="9">
        <f>+AQ49/V49</f>
        <v>0.54999999999999993</v>
      </c>
      <c r="AS49" s="7">
        <v>0.12</v>
      </c>
      <c r="AT49" s="3"/>
      <c r="AU49" s="9">
        <f>+AT49/V49</f>
        <v>0</v>
      </c>
      <c r="AV49" s="7">
        <v>0.14000000000000001</v>
      </c>
      <c r="AW49" s="3"/>
      <c r="AX49" s="9">
        <f>+AW49/V49</f>
        <v>0</v>
      </c>
      <c r="AY49" s="7">
        <v>0.16</v>
      </c>
      <c r="AZ49" s="7"/>
      <c r="BA49" s="9">
        <f>+AZ49/V49</f>
        <v>0</v>
      </c>
      <c r="BB49" s="7">
        <v>0.18</v>
      </c>
      <c r="BC49" s="7"/>
      <c r="BD49" s="9">
        <f>+BC49/V49</f>
        <v>0</v>
      </c>
      <c r="BE49" s="7">
        <v>0.2</v>
      </c>
      <c r="BF49" s="7"/>
      <c r="BG49" s="9">
        <f>+BF49/V49</f>
        <v>0</v>
      </c>
    </row>
    <row r="50" spans="1:59" ht="51" x14ac:dyDescent="0.25">
      <c r="A50" s="11" t="s">
        <v>43</v>
      </c>
      <c r="B50" s="11" t="s">
        <v>56</v>
      </c>
      <c r="C50" s="11" t="s">
        <v>135</v>
      </c>
      <c r="D50" s="11" t="s">
        <v>136</v>
      </c>
      <c r="E50" s="11" t="s">
        <v>137</v>
      </c>
      <c r="F50" s="11" t="s">
        <v>138</v>
      </c>
      <c r="G50" s="12" t="s">
        <v>139</v>
      </c>
      <c r="H50" s="11" t="s">
        <v>140</v>
      </c>
      <c r="I50" s="11">
        <v>374</v>
      </c>
      <c r="J50" s="11" t="s">
        <v>143</v>
      </c>
      <c r="K50" s="11">
        <v>268</v>
      </c>
      <c r="L50" s="13" t="s">
        <v>144</v>
      </c>
      <c r="M50" s="11"/>
      <c r="N50" s="12">
        <v>987</v>
      </c>
      <c r="O50" s="12"/>
      <c r="P50" s="12"/>
      <c r="Q50" s="12" t="s">
        <v>55</v>
      </c>
      <c r="R50" s="14">
        <f t="shared" ref="R50:AD50" si="59">+R49</f>
        <v>1</v>
      </c>
      <c r="S50" s="14">
        <f t="shared" si="59"/>
        <v>0.2</v>
      </c>
      <c r="T50" s="14">
        <f t="shared" si="59"/>
        <v>0.3</v>
      </c>
      <c r="U50" s="50">
        <f t="shared" si="59"/>
        <v>0.25</v>
      </c>
      <c r="V50" s="14">
        <f t="shared" si="59"/>
        <v>0.2</v>
      </c>
      <c r="W50" s="14">
        <f t="shared" si="59"/>
        <v>0.05</v>
      </c>
      <c r="X50" s="14">
        <f t="shared" si="59"/>
        <v>0</v>
      </c>
      <c r="Y50" s="14">
        <f t="shared" si="59"/>
        <v>0</v>
      </c>
      <c r="Z50" s="45">
        <f t="shared" si="59"/>
        <v>0</v>
      </c>
      <c r="AA50" s="14">
        <f t="shared" si="59"/>
        <v>0.01</v>
      </c>
      <c r="AB50" s="14">
        <f t="shared" si="59"/>
        <v>0.01</v>
      </c>
      <c r="AC50" s="45">
        <f t="shared" si="59"/>
        <v>4.9999999999999996E-2</v>
      </c>
      <c r="AD50" s="14">
        <f t="shared" si="59"/>
        <v>0.03</v>
      </c>
      <c r="AE50" s="14"/>
      <c r="AF50" s="45">
        <f t="shared" ref="AF50:BG50" si="60">+AF49</f>
        <v>0.15</v>
      </c>
      <c r="AG50" s="14">
        <f t="shared" si="60"/>
        <v>0.05</v>
      </c>
      <c r="AH50" s="14">
        <f t="shared" si="60"/>
        <v>0.05</v>
      </c>
      <c r="AI50" s="45">
        <f t="shared" si="60"/>
        <v>0.25</v>
      </c>
      <c r="AJ50" s="14">
        <f t="shared" si="60"/>
        <v>7.0000000000000007E-2</v>
      </c>
      <c r="AK50" s="14">
        <f t="shared" si="60"/>
        <v>7.0000000000000007E-2</v>
      </c>
      <c r="AL50" s="45">
        <f t="shared" si="60"/>
        <v>0.35000000000000003</v>
      </c>
      <c r="AM50" s="14">
        <f t="shared" si="60"/>
        <v>0.09</v>
      </c>
      <c r="AN50" s="14">
        <f>+AN49</f>
        <v>0.08</v>
      </c>
      <c r="AO50" s="45">
        <f t="shared" si="60"/>
        <v>0.39999999999999997</v>
      </c>
      <c r="AP50" s="14">
        <f t="shared" si="60"/>
        <v>0.11</v>
      </c>
      <c r="AQ50" s="14">
        <f>+AQ49</f>
        <v>0.11</v>
      </c>
      <c r="AR50" s="45">
        <f t="shared" si="60"/>
        <v>0.54999999999999993</v>
      </c>
      <c r="AS50" s="14">
        <f t="shared" si="60"/>
        <v>0.12</v>
      </c>
      <c r="AT50" s="14">
        <f>+AT49</f>
        <v>0</v>
      </c>
      <c r="AU50" s="45">
        <f t="shared" si="60"/>
        <v>0</v>
      </c>
      <c r="AV50" s="14">
        <f t="shared" si="60"/>
        <v>0.14000000000000001</v>
      </c>
      <c r="AW50" s="14">
        <f>+AW49</f>
        <v>0</v>
      </c>
      <c r="AX50" s="45">
        <f t="shared" si="60"/>
        <v>0</v>
      </c>
      <c r="AY50" s="14">
        <f t="shared" si="60"/>
        <v>0.16</v>
      </c>
      <c r="AZ50" s="14">
        <f>+AZ49</f>
        <v>0</v>
      </c>
      <c r="BA50" s="45">
        <f t="shared" si="60"/>
        <v>0</v>
      </c>
      <c r="BB50" s="14">
        <f t="shared" si="60"/>
        <v>0.18</v>
      </c>
      <c r="BC50" s="14">
        <f>+BC49</f>
        <v>0</v>
      </c>
      <c r="BD50" s="45">
        <f t="shared" si="60"/>
        <v>0</v>
      </c>
      <c r="BE50" s="14">
        <f t="shared" si="60"/>
        <v>0.2</v>
      </c>
      <c r="BF50" s="14">
        <f>+BF49</f>
        <v>0</v>
      </c>
      <c r="BG50" s="45">
        <f t="shared" si="60"/>
        <v>0</v>
      </c>
    </row>
    <row r="51" spans="1:59" ht="89.25" x14ac:dyDescent="0.25">
      <c r="A51" s="1" t="s">
        <v>43</v>
      </c>
      <c r="B51" s="1" t="s">
        <v>44</v>
      </c>
      <c r="C51" s="1" t="s">
        <v>135</v>
      </c>
      <c r="D51" s="2" t="s">
        <v>136</v>
      </c>
      <c r="E51" s="1" t="s">
        <v>137</v>
      </c>
      <c r="F51" s="2" t="s">
        <v>138</v>
      </c>
      <c r="G51" s="3" t="s">
        <v>139</v>
      </c>
      <c r="H51" s="2" t="s">
        <v>140</v>
      </c>
      <c r="I51" s="1">
        <v>375</v>
      </c>
      <c r="J51" s="2" t="s">
        <v>145</v>
      </c>
      <c r="K51" s="1">
        <v>269</v>
      </c>
      <c r="L51" s="4" t="s">
        <v>146</v>
      </c>
      <c r="M51" s="1" t="s">
        <v>147</v>
      </c>
      <c r="N51" s="3">
        <v>987</v>
      </c>
      <c r="O51" s="3">
        <v>3</v>
      </c>
      <c r="P51" s="5" t="s">
        <v>148</v>
      </c>
      <c r="Q51" s="3" t="s">
        <v>55</v>
      </c>
      <c r="R51" s="6">
        <v>16</v>
      </c>
      <c r="S51" s="7">
        <v>2</v>
      </c>
      <c r="T51" s="7">
        <v>5</v>
      </c>
      <c r="U51" s="51">
        <v>6</v>
      </c>
      <c r="V51" s="7">
        <v>2</v>
      </c>
      <c r="W51" s="7">
        <v>1</v>
      </c>
      <c r="X51" s="3">
        <v>0</v>
      </c>
      <c r="Y51" s="3">
        <v>0</v>
      </c>
      <c r="Z51" s="9">
        <f>+Y51/V51</f>
        <v>0</v>
      </c>
      <c r="AA51" s="15">
        <v>0</v>
      </c>
      <c r="AB51" s="3">
        <v>0</v>
      </c>
      <c r="AC51" s="9">
        <f>+AB51/V51</f>
        <v>0</v>
      </c>
      <c r="AD51" s="3">
        <v>0</v>
      </c>
      <c r="AE51" s="3">
        <v>0</v>
      </c>
      <c r="AF51" s="9">
        <f>+AE51/V51</f>
        <v>0</v>
      </c>
      <c r="AG51" s="3">
        <v>0</v>
      </c>
      <c r="AH51" s="3">
        <v>0</v>
      </c>
      <c r="AI51" s="9">
        <f>+AH51/V51</f>
        <v>0</v>
      </c>
      <c r="AJ51" s="3">
        <v>0</v>
      </c>
      <c r="AK51" s="3">
        <v>0</v>
      </c>
      <c r="AL51" s="9">
        <f>+AK51/V51</f>
        <v>0</v>
      </c>
      <c r="AM51" s="3">
        <v>0</v>
      </c>
      <c r="AN51" s="3">
        <v>0</v>
      </c>
      <c r="AO51" s="46">
        <f>+AN51/V51</f>
        <v>0</v>
      </c>
      <c r="AP51" s="3">
        <v>0</v>
      </c>
      <c r="AQ51" s="3">
        <v>0</v>
      </c>
      <c r="AR51" s="9">
        <f>+AQ51/V51</f>
        <v>0</v>
      </c>
      <c r="AS51" s="3">
        <v>0</v>
      </c>
      <c r="AT51" s="3"/>
      <c r="AU51" s="9">
        <f>+AT51/V51</f>
        <v>0</v>
      </c>
      <c r="AV51" s="3">
        <v>0</v>
      </c>
      <c r="AW51" s="3"/>
      <c r="AX51" s="9">
        <f>+AW51/V51</f>
        <v>0</v>
      </c>
      <c r="AY51" s="3">
        <v>1</v>
      </c>
      <c r="AZ51" s="3"/>
      <c r="BA51" s="9">
        <f>+AZ51/V51</f>
        <v>0</v>
      </c>
      <c r="BB51" s="3">
        <v>1</v>
      </c>
      <c r="BC51" s="3"/>
      <c r="BD51" s="9">
        <f>+BC51/V51</f>
        <v>0</v>
      </c>
      <c r="BE51" s="3">
        <v>2</v>
      </c>
      <c r="BF51" s="3"/>
      <c r="BG51" s="9">
        <f>+BF51/V51</f>
        <v>0</v>
      </c>
    </row>
    <row r="52" spans="1:59" ht="76.5" x14ac:dyDescent="0.25">
      <c r="A52" s="11" t="s">
        <v>43</v>
      </c>
      <c r="B52" s="11" t="s">
        <v>56</v>
      </c>
      <c r="C52" s="11" t="s">
        <v>135</v>
      </c>
      <c r="D52" s="11" t="s">
        <v>136</v>
      </c>
      <c r="E52" s="11" t="s">
        <v>137</v>
      </c>
      <c r="F52" s="11" t="s">
        <v>138</v>
      </c>
      <c r="G52" s="12" t="s">
        <v>139</v>
      </c>
      <c r="H52" s="11" t="s">
        <v>140</v>
      </c>
      <c r="I52" s="11">
        <v>375</v>
      </c>
      <c r="J52" s="11" t="s">
        <v>145</v>
      </c>
      <c r="K52" s="11">
        <v>269</v>
      </c>
      <c r="L52" s="13" t="s">
        <v>146</v>
      </c>
      <c r="M52" s="11"/>
      <c r="N52" s="12">
        <v>987</v>
      </c>
      <c r="O52" s="12"/>
      <c r="P52" s="12"/>
      <c r="Q52" s="12" t="s">
        <v>55</v>
      </c>
      <c r="R52" s="16">
        <f t="shared" ref="R52:AD52" si="61">+R51</f>
        <v>16</v>
      </c>
      <c r="S52" s="16">
        <f t="shared" si="61"/>
        <v>2</v>
      </c>
      <c r="T52" s="16">
        <f t="shared" si="61"/>
        <v>5</v>
      </c>
      <c r="U52" s="52">
        <f t="shared" si="61"/>
        <v>6</v>
      </c>
      <c r="V52" s="16">
        <f t="shared" si="61"/>
        <v>2</v>
      </c>
      <c r="W52" s="16">
        <f t="shared" si="61"/>
        <v>1</v>
      </c>
      <c r="X52" s="16">
        <f t="shared" si="61"/>
        <v>0</v>
      </c>
      <c r="Y52" s="16">
        <f t="shared" si="61"/>
        <v>0</v>
      </c>
      <c r="Z52" s="45">
        <f t="shared" si="61"/>
        <v>0</v>
      </c>
      <c r="AA52" s="16">
        <f t="shared" si="61"/>
        <v>0</v>
      </c>
      <c r="AB52" s="16">
        <f t="shared" si="61"/>
        <v>0</v>
      </c>
      <c r="AC52" s="45">
        <f t="shared" si="61"/>
        <v>0</v>
      </c>
      <c r="AD52" s="16">
        <f t="shared" si="61"/>
        <v>0</v>
      </c>
      <c r="AE52" s="16"/>
      <c r="AF52" s="45">
        <f t="shared" ref="AF52:BG52" si="62">+AF51</f>
        <v>0</v>
      </c>
      <c r="AG52" s="16">
        <f t="shared" si="62"/>
        <v>0</v>
      </c>
      <c r="AH52" s="16">
        <f t="shared" si="62"/>
        <v>0</v>
      </c>
      <c r="AI52" s="45">
        <f t="shared" si="62"/>
        <v>0</v>
      </c>
      <c r="AJ52" s="16">
        <f t="shared" si="62"/>
        <v>0</v>
      </c>
      <c r="AK52" s="16">
        <f t="shared" si="62"/>
        <v>0</v>
      </c>
      <c r="AL52" s="45">
        <f t="shared" si="62"/>
        <v>0</v>
      </c>
      <c r="AM52" s="16">
        <f t="shared" si="62"/>
        <v>0</v>
      </c>
      <c r="AN52" s="16">
        <f>+AN51</f>
        <v>0</v>
      </c>
      <c r="AO52" s="45">
        <f t="shared" si="62"/>
        <v>0</v>
      </c>
      <c r="AP52" s="16">
        <f t="shared" si="62"/>
        <v>0</v>
      </c>
      <c r="AQ52" s="16">
        <f>+AQ51</f>
        <v>0</v>
      </c>
      <c r="AR52" s="45">
        <f t="shared" si="62"/>
        <v>0</v>
      </c>
      <c r="AS52" s="16">
        <f t="shared" si="62"/>
        <v>0</v>
      </c>
      <c r="AT52" s="16">
        <f>+AT51</f>
        <v>0</v>
      </c>
      <c r="AU52" s="45">
        <f t="shared" si="62"/>
        <v>0</v>
      </c>
      <c r="AV52" s="16">
        <f t="shared" si="62"/>
        <v>0</v>
      </c>
      <c r="AW52" s="16">
        <f>+AW51</f>
        <v>0</v>
      </c>
      <c r="AX52" s="45">
        <f t="shared" si="62"/>
        <v>0</v>
      </c>
      <c r="AY52" s="16">
        <f t="shared" si="62"/>
        <v>1</v>
      </c>
      <c r="AZ52" s="16">
        <f>+AZ51</f>
        <v>0</v>
      </c>
      <c r="BA52" s="45">
        <f t="shared" si="62"/>
        <v>0</v>
      </c>
      <c r="BB52" s="16">
        <f t="shared" si="62"/>
        <v>1</v>
      </c>
      <c r="BC52" s="16">
        <f>+BC51</f>
        <v>0</v>
      </c>
      <c r="BD52" s="45">
        <f t="shared" si="62"/>
        <v>0</v>
      </c>
      <c r="BE52" s="16">
        <f t="shared" si="62"/>
        <v>2</v>
      </c>
      <c r="BF52" s="16">
        <f>+BF51</f>
        <v>0</v>
      </c>
      <c r="BG52" s="45">
        <f t="shared" si="62"/>
        <v>0</v>
      </c>
    </row>
    <row r="53" spans="1:59" ht="153" x14ac:dyDescent="0.25">
      <c r="A53" s="1" t="s">
        <v>43</v>
      </c>
      <c r="B53" s="1" t="s">
        <v>44</v>
      </c>
      <c r="C53" s="1" t="s">
        <v>135</v>
      </c>
      <c r="D53" s="2" t="s">
        <v>136</v>
      </c>
      <c r="E53" s="1" t="s">
        <v>137</v>
      </c>
      <c r="F53" s="2" t="s">
        <v>138</v>
      </c>
      <c r="G53" s="3" t="s">
        <v>139</v>
      </c>
      <c r="H53" s="2" t="s">
        <v>140</v>
      </c>
      <c r="I53" s="1">
        <v>376</v>
      </c>
      <c r="J53" s="2" t="s">
        <v>149</v>
      </c>
      <c r="K53" s="1">
        <v>270</v>
      </c>
      <c r="L53" s="4" t="s">
        <v>150</v>
      </c>
      <c r="M53" s="1" t="s">
        <v>151</v>
      </c>
      <c r="N53" s="3">
        <v>987</v>
      </c>
      <c r="O53" s="3">
        <v>4</v>
      </c>
      <c r="P53" s="5" t="s">
        <v>152</v>
      </c>
      <c r="Q53" s="3" t="s">
        <v>55</v>
      </c>
      <c r="R53" s="6">
        <v>60</v>
      </c>
      <c r="S53" s="7">
        <v>6</v>
      </c>
      <c r="T53" s="7">
        <v>16</v>
      </c>
      <c r="U53" s="51">
        <v>20</v>
      </c>
      <c r="V53" s="7">
        <v>16</v>
      </c>
      <c r="W53" s="7">
        <v>2</v>
      </c>
      <c r="X53" s="3">
        <v>0</v>
      </c>
      <c r="Y53" s="3">
        <v>0</v>
      </c>
      <c r="Z53" s="9">
        <f>+Y53/V53</f>
        <v>0</v>
      </c>
      <c r="AA53" s="3">
        <v>0</v>
      </c>
      <c r="AB53" s="3">
        <v>0</v>
      </c>
      <c r="AC53" s="9">
        <f>+AB53/V53</f>
        <v>0</v>
      </c>
      <c r="AD53" s="3">
        <v>0</v>
      </c>
      <c r="AE53" s="3">
        <v>0</v>
      </c>
      <c r="AF53" s="9">
        <f>+AE53/V53</f>
        <v>0</v>
      </c>
      <c r="AG53" s="3">
        <v>0</v>
      </c>
      <c r="AH53" s="3">
        <v>0</v>
      </c>
      <c r="AI53" s="9">
        <f>+AH53/V53</f>
        <v>0</v>
      </c>
      <c r="AJ53" s="3">
        <v>0</v>
      </c>
      <c r="AK53" s="3">
        <v>0</v>
      </c>
      <c r="AL53" s="9">
        <f>+AK53/V53</f>
        <v>0</v>
      </c>
      <c r="AM53" s="3">
        <v>4</v>
      </c>
      <c r="AN53" s="3">
        <v>0</v>
      </c>
      <c r="AO53" s="46">
        <f>+AN53/V53</f>
        <v>0</v>
      </c>
      <c r="AP53" s="3">
        <v>4</v>
      </c>
      <c r="AQ53" s="3">
        <v>0</v>
      </c>
      <c r="AR53" s="9">
        <f>+AQ53/V53</f>
        <v>0</v>
      </c>
      <c r="AS53" s="3">
        <v>4</v>
      </c>
      <c r="AT53" s="3"/>
      <c r="AU53" s="9">
        <f>+AT53/V53</f>
        <v>0</v>
      </c>
      <c r="AV53" s="3">
        <v>6</v>
      </c>
      <c r="AW53" s="3"/>
      <c r="AX53" s="9">
        <f>+AW53/V53</f>
        <v>0</v>
      </c>
      <c r="AY53" s="3">
        <v>8</v>
      </c>
      <c r="AZ53" s="3"/>
      <c r="BA53" s="9">
        <f>+AZ53/V53</f>
        <v>0</v>
      </c>
      <c r="BB53" s="3">
        <v>10</v>
      </c>
      <c r="BC53" s="3"/>
      <c r="BD53" s="9">
        <f>+BC53/V53</f>
        <v>0</v>
      </c>
      <c r="BE53" s="3">
        <v>16</v>
      </c>
      <c r="BF53" s="3"/>
      <c r="BG53" s="9">
        <f>+BF53/V53</f>
        <v>0</v>
      </c>
    </row>
    <row r="54" spans="1:59" ht="140.25" x14ac:dyDescent="0.25">
      <c r="A54" s="11" t="s">
        <v>43</v>
      </c>
      <c r="B54" s="11" t="s">
        <v>56</v>
      </c>
      <c r="C54" s="11" t="s">
        <v>135</v>
      </c>
      <c r="D54" s="11" t="s">
        <v>136</v>
      </c>
      <c r="E54" s="11" t="s">
        <v>137</v>
      </c>
      <c r="F54" s="11" t="s">
        <v>138</v>
      </c>
      <c r="G54" s="12" t="s">
        <v>139</v>
      </c>
      <c r="H54" s="11" t="s">
        <v>140</v>
      </c>
      <c r="I54" s="11">
        <v>376</v>
      </c>
      <c r="J54" s="11" t="s">
        <v>149</v>
      </c>
      <c r="K54" s="11">
        <v>270</v>
      </c>
      <c r="L54" s="13" t="s">
        <v>150</v>
      </c>
      <c r="M54" s="11"/>
      <c r="N54" s="12">
        <v>987</v>
      </c>
      <c r="O54" s="12"/>
      <c r="P54" s="12"/>
      <c r="Q54" s="12" t="s">
        <v>55</v>
      </c>
      <c r="R54" s="16">
        <f t="shared" ref="R54:AD54" si="63">+R53</f>
        <v>60</v>
      </c>
      <c r="S54" s="16">
        <f t="shared" si="63"/>
        <v>6</v>
      </c>
      <c r="T54" s="16">
        <f t="shared" si="63"/>
        <v>16</v>
      </c>
      <c r="U54" s="52">
        <f t="shared" si="63"/>
        <v>20</v>
      </c>
      <c r="V54" s="16">
        <f t="shared" si="63"/>
        <v>16</v>
      </c>
      <c r="W54" s="16">
        <f t="shared" si="63"/>
        <v>2</v>
      </c>
      <c r="X54" s="16">
        <f t="shared" si="63"/>
        <v>0</v>
      </c>
      <c r="Y54" s="16">
        <f t="shared" si="63"/>
        <v>0</v>
      </c>
      <c r="Z54" s="45">
        <f t="shared" si="63"/>
        <v>0</v>
      </c>
      <c r="AA54" s="16">
        <f t="shared" si="63"/>
        <v>0</v>
      </c>
      <c r="AB54" s="16">
        <f t="shared" si="63"/>
        <v>0</v>
      </c>
      <c r="AC54" s="45">
        <f t="shared" si="63"/>
        <v>0</v>
      </c>
      <c r="AD54" s="16">
        <f t="shared" si="63"/>
        <v>0</v>
      </c>
      <c r="AE54" s="16"/>
      <c r="AF54" s="45">
        <f t="shared" ref="AF54:BG54" si="64">+AF53</f>
        <v>0</v>
      </c>
      <c r="AG54" s="16">
        <f t="shared" si="64"/>
        <v>0</v>
      </c>
      <c r="AH54" s="16">
        <f t="shared" si="64"/>
        <v>0</v>
      </c>
      <c r="AI54" s="45">
        <f t="shared" si="64"/>
        <v>0</v>
      </c>
      <c r="AJ54" s="16">
        <f t="shared" si="64"/>
        <v>0</v>
      </c>
      <c r="AK54" s="16">
        <f t="shared" si="64"/>
        <v>0</v>
      </c>
      <c r="AL54" s="45">
        <f t="shared" si="64"/>
        <v>0</v>
      </c>
      <c r="AM54" s="16">
        <f t="shared" si="64"/>
        <v>4</v>
      </c>
      <c r="AN54" s="16">
        <f>+AN53</f>
        <v>0</v>
      </c>
      <c r="AO54" s="45">
        <f t="shared" si="64"/>
        <v>0</v>
      </c>
      <c r="AP54" s="16">
        <f t="shared" si="64"/>
        <v>4</v>
      </c>
      <c r="AQ54" s="16">
        <f>+AQ53</f>
        <v>0</v>
      </c>
      <c r="AR54" s="45">
        <f t="shared" si="64"/>
        <v>0</v>
      </c>
      <c r="AS54" s="16">
        <f t="shared" si="64"/>
        <v>4</v>
      </c>
      <c r="AT54" s="16">
        <f>+AT53</f>
        <v>0</v>
      </c>
      <c r="AU54" s="45">
        <f t="shared" si="64"/>
        <v>0</v>
      </c>
      <c r="AV54" s="16">
        <f t="shared" si="64"/>
        <v>6</v>
      </c>
      <c r="AW54" s="16">
        <f>+AW53</f>
        <v>0</v>
      </c>
      <c r="AX54" s="45">
        <f t="shared" si="64"/>
        <v>0</v>
      </c>
      <c r="AY54" s="16">
        <f t="shared" si="64"/>
        <v>8</v>
      </c>
      <c r="AZ54" s="16">
        <f>+AZ53</f>
        <v>0</v>
      </c>
      <c r="BA54" s="45">
        <f t="shared" si="64"/>
        <v>0</v>
      </c>
      <c r="BB54" s="16">
        <f t="shared" si="64"/>
        <v>10</v>
      </c>
      <c r="BC54" s="16">
        <f>+BC53</f>
        <v>0</v>
      </c>
      <c r="BD54" s="45">
        <f t="shared" si="64"/>
        <v>0</v>
      </c>
      <c r="BE54" s="16">
        <f t="shared" si="64"/>
        <v>16</v>
      </c>
      <c r="BF54" s="16">
        <f>+BF53</f>
        <v>0</v>
      </c>
      <c r="BG54" s="45">
        <f t="shared" si="64"/>
        <v>0</v>
      </c>
    </row>
    <row r="55" spans="1:59" ht="102" x14ac:dyDescent="0.25">
      <c r="A55" s="1" t="s">
        <v>43</v>
      </c>
      <c r="B55" s="1" t="s">
        <v>44</v>
      </c>
      <c r="C55" s="1" t="s">
        <v>135</v>
      </c>
      <c r="D55" s="2" t="s">
        <v>136</v>
      </c>
      <c r="E55" s="1" t="s">
        <v>137</v>
      </c>
      <c r="F55" s="2" t="s">
        <v>138</v>
      </c>
      <c r="G55" s="3" t="s">
        <v>153</v>
      </c>
      <c r="H55" s="2" t="s">
        <v>154</v>
      </c>
      <c r="I55" s="1">
        <v>369</v>
      </c>
      <c r="J55" s="2" t="s">
        <v>155</v>
      </c>
      <c r="K55" s="1">
        <v>271</v>
      </c>
      <c r="L55" s="4" t="s">
        <v>156</v>
      </c>
      <c r="M55" s="1" t="s">
        <v>53</v>
      </c>
      <c r="N55" s="3">
        <v>1137</v>
      </c>
      <c r="O55" s="3">
        <v>2</v>
      </c>
      <c r="P55" s="5" t="s">
        <v>157</v>
      </c>
      <c r="Q55" s="3" t="s">
        <v>76</v>
      </c>
      <c r="R55" s="6">
        <v>10</v>
      </c>
      <c r="S55" s="7">
        <v>1</v>
      </c>
      <c r="T55" s="7">
        <v>4</v>
      </c>
      <c r="U55" s="3">
        <v>7</v>
      </c>
      <c r="V55" s="7">
        <v>9</v>
      </c>
      <c r="W55" s="7">
        <v>10</v>
      </c>
      <c r="X55" s="3">
        <v>0</v>
      </c>
      <c r="Y55" s="3">
        <v>0</v>
      </c>
      <c r="Z55" s="9">
        <f>+Y55/V55</f>
        <v>0</v>
      </c>
      <c r="AA55" s="3">
        <v>1</v>
      </c>
      <c r="AB55" s="3">
        <v>1</v>
      </c>
      <c r="AC55" s="20">
        <f>+AB55/V55</f>
        <v>0.1111111111111111</v>
      </c>
      <c r="AD55" s="3">
        <v>1</v>
      </c>
      <c r="AE55" s="3">
        <v>1</v>
      </c>
      <c r="AF55" s="20">
        <f>+AE55/V55</f>
        <v>0.1111111111111111</v>
      </c>
      <c r="AG55" s="3">
        <v>1</v>
      </c>
      <c r="AH55" s="3">
        <v>1</v>
      </c>
      <c r="AI55" s="20">
        <f>+AH55/V55</f>
        <v>0.1111111111111111</v>
      </c>
      <c r="AJ55" s="3">
        <v>7</v>
      </c>
      <c r="AK55" s="3">
        <v>7</v>
      </c>
      <c r="AL55" s="9">
        <f>+AK55/V55</f>
        <v>0.77777777777777779</v>
      </c>
      <c r="AM55" s="3">
        <v>7</v>
      </c>
      <c r="AN55" s="79">
        <v>1</v>
      </c>
      <c r="AO55" s="20">
        <f>+AN55/V55</f>
        <v>0.1111111111111111</v>
      </c>
      <c r="AP55" s="3">
        <v>9</v>
      </c>
      <c r="AQ55" s="79">
        <v>1</v>
      </c>
      <c r="AR55" s="20">
        <f>+AQ55/V55</f>
        <v>0.1111111111111111</v>
      </c>
      <c r="AS55" s="3">
        <v>9</v>
      </c>
      <c r="AT55" s="3"/>
      <c r="AU55" s="20">
        <f>+AT55/V55</f>
        <v>0</v>
      </c>
      <c r="AV55" s="3">
        <v>9</v>
      </c>
      <c r="AW55" s="3"/>
      <c r="AX55" s="20">
        <f>+AW55/V55</f>
        <v>0</v>
      </c>
      <c r="AY55" s="3">
        <v>9</v>
      </c>
      <c r="AZ55" s="3"/>
      <c r="BA55" s="20">
        <f>+AZ55/V55</f>
        <v>0</v>
      </c>
      <c r="BB55" s="3">
        <v>9</v>
      </c>
      <c r="BC55" s="3"/>
      <c r="BD55" s="20">
        <f>+BC55/V55</f>
        <v>0</v>
      </c>
      <c r="BE55" s="3">
        <v>9</v>
      </c>
      <c r="BF55" s="3"/>
      <c r="BG55" s="20">
        <f>+BF55/V55</f>
        <v>0</v>
      </c>
    </row>
    <row r="56" spans="1:59" ht="102" x14ac:dyDescent="0.25">
      <c r="A56" s="11" t="s">
        <v>43</v>
      </c>
      <c r="B56" s="11" t="s">
        <v>56</v>
      </c>
      <c r="C56" s="11" t="s">
        <v>135</v>
      </c>
      <c r="D56" s="11" t="s">
        <v>136</v>
      </c>
      <c r="E56" s="11" t="s">
        <v>137</v>
      </c>
      <c r="F56" s="11" t="s">
        <v>138</v>
      </c>
      <c r="G56" s="12" t="s">
        <v>153</v>
      </c>
      <c r="H56" s="11" t="s">
        <v>154</v>
      </c>
      <c r="I56" s="11">
        <v>369</v>
      </c>
      <c r="J56" s="11" t="s">
        <v>155</v>
      </c>
      <c r="K56" s="11">
        <v>271</v>
      </c>
      <c r="L56" s="13" t="s">
        <v>156</v>
      </c>
      <c r="M56" s="11"/>
      <c r="N56" s="12">
        <v>1137</v>
      </c>
      <c r="O56" s="12"/>
      <c r="P56" s="12"/>
      <c r="Q56" s="12" t="s">
        <v>76</v>
      </c>
      <c r="R56" s="16">
        <f t="shared" ref="R56:BG56" si="65">+R55</f>
        <v>10</v>
      </c>
      <c r="S56" s="14">
        <f t="shared" si="65"/>
        <v>1</v>
      </c>
      <c r="T56" s="14">
        <f t="shared" si="65"/>
        <v>4</v>
      </c>
      <c r="U56" s="14">
        <f t="shared" si="65"/>
        <v>7</v>
      </c>
      <c r="V56" s="14">
        <f t="shared" si="65"/>
        <v>9</v>
      </c>
      <c r="W56" s="14">
        <f t="shared" si="65"/>
        <v>10</v>
      </c>
      <c r="X56" s="14">
        <f t="shared" si="65"/>
        <v>0</v>
      </c>
      <c r="Y56" s="14">
        <f t="shared" si="65"/>
        <v>0</v>
      </c>
      <c r="Z56" s="45">
        <f t="shared" si="65"/>
        <v>0</v>
      </c>
      <c r="AA56" s="14">
        <f t="shared" si="65"/>
        <v>1</v>
      </c>
      <c r="AB56" s="14">
        <f t="shared" si="65"/>
        <v>1</v>
      </c>
      <c r="AC56" s="45">
        <f t="shared" si="65"/>
        <v>0.1111111111111111</v>
      </c>
      <c r="AD56" s="14">
        <f t="shared" si="65"/>
        <v>1</v>
      </c>
      <c r="AE56" s="14">
        <f t="shared" si="65"/>
        <v>1</v>
      </c>
      <c r="AF56" s="45">
        <f t="shared" si="65"/>
        <v>0.1111111111111111</v>
      </c>
      <c r="AG56" s="14">
        <f t="shared" si="65"/>
        <v>1</v>
      </c>
      <c r="AH56" s="14">
        <f t="shared" si="65"/>
        <v>1</v>
      </c>
      <c r="AI56" s="45">
        <f t="shared" si="65"/>
        <v>0.1111111111111111</v>
      </c>
      <c r="AJ56" s="14">
        <f t="shared" si="65"/>
        <v>7</v>
      </c>
      <c r="AK56" s="14">
        <f t="shared" si="65"/>
        <v>7</v>
      </c>
      <c r="AL56" s="45">
        <f t="shared" si="65"/>
        <v>0.77777777777777779</v>
      </c>
      <c r="AM56" s="14">
        <f t="shared" si="65"/>
        <v>7</v>
      </c>
      <c r="AN56" s="14">
        <f t="shared" si="65"/>
        <v>1</v>
      </c>
      <c r="AO56" s="45">
        <f t="shared" si="65"/>
        <v>0.1111111111111111</v>
      </c>
      <c r="AP56" s="14">
        <f t="shared" si="65"/>
        <v>9</v>
      </c>
      <c r="AQ56" s="14">
        <f t="shared" si="65"/>
        <v>1</v>
      </c>
      <c r="AR56" s="45">
        <f t="shared" si="65"/>
        <v>0.1111111111111111</v>
      </c>
      <c r="AS56" s="14">
        <f t="shared" si="65"/>
        <v>9</v>
      </c>
      <c r="AT56" s="14">
        <f t="shared" si="65"/>
        <v>0</v>
      </c>
      <c r="AU56" s="45">
        <f t="shared" si="65"/>
        <v>0</v>
      </c>
      <c r="AV56" s="14">
        <f t="shared" si="65"/>
        <v>9</v>
      </c>
      <c r="AW56" s="14">
        <f t="shared" si="65"/>
        <v>0</v>
      </c>
      <c r="AX56" s="45">
        <f t="shared" si="65"/>
        <v>0</v>
      </c>
      <c r="AY56" s="14">
        <f t="shared" si="65"/>
        <v>9</v>
      </c>
      <c r="AZ56" s="14">
        <f t="shared" si="65"/>
        <v>0</v>
      </c>
      <c r="BA56" s="45">
        <f t="shared" si="65"/>
        <v>0</v>
      </c>
      <c r="BB56" s="14">
        <f t="shared" si="65"/>
        <v>9</v>
      </c>
      <c r="BC56" s="14">
        <f t="shared" si="65"/>
        <v>0</v>
      </c>
      <c r="BD56" s="45">
        <f t="shared" si="65"/>
        <v>0</v>
      </c>
      <c r="BE56" s="14">
        <f t="shared" si="65"/>
        <v>9</v>
      </c>
      <c r="BF56" s="14">
        <f t="shared" si="65"/>
        <v>0</v>
      </c>
      <c r="BG56" s="45">
        <f t="shared" si="65"/>
        <v>0</v>
      </c>
    </row>
    <row r="57" spans="1:59" ht="102" x14ac:dyDescent="0.25">
      <c r="A57" s="1" t="s">
        <v>43</v>
      </c>
      <c r="B57" s="1" t="s">
        <v>44</v>
      </c>
      <c r="C57" s="1" t="s">
        <v>135</v>
      </c>
      <c r="D57" s="2" t="s">
        <v>136</v>
      </c>
      <c r="E57" s="1" t="s">
        <v>137</v>
      </c>
      <c r="F57" s="2" t="s">
        <v>138</v>
      </c>
      <c r="G57" s="3" t="s">
        <v>153</v>
      </c>
      <c r="H57" s="2" t="s">
        <v>154</v>
      </c>
      <c r="I57" s="1">
        <v>370</v>
      </c>
      <c r="J57" s="2" t="s">
        <v>158</v>
      </c>
      <c r="K57" s="1">
        <v>272</v>
      </c>
      <c r="L57" s="4" t="s">
        <v>159</v>
      </c>
      <c r="M57" s="1" t="s">
        <v>53</v>
      </c>
      <c r="N57" s="3">
        <v>1137</v>
      </c>
      <c r="O57" s="3">
        <v>1</v>
      </c>
      <c r="P57" s="5" t="s">
        <v>160</v>
      </c>
      <c r="Q57" s="3" t="s">
        <v>65</v>
      </c>
      <c r="R57" s="6">
        <v>9</v>
      </c>
      <c r="S57" s="7">
        <v>7</v>
      </c>
      <c r="T57" s="7">
        <v>9</v>
      </c>
      <c r="U57" s="3">
        <v>9</v>
      </c>
      <c r="V57" s="7">
        <v>9</v>
      </c>
      <c r="W57" s="7">
        <v>9</v>
      </c>
      <c r="X57" s="3">
        <v>0</v>
      </c>
      <c r="Y57" s="3">
        <v>0</v>
      </c>
      <c r="Z57" s="9">
        <f>+Y57/V57</f>
        <v>0</v>
      </c>
      <c r="AA57" s="3">
        <v>0</v>
      </c>
      <c r="AB57" s="3">
        <v>0</v>
      </c>
      <c r="AC57" s="20">
        <f>+AB57/V57</f>
        <v>0</v>
      </c>
      <c r="AD57" s="3">
        <v>9</v>
      </c>
      <c r="AE57" s="3">
        <v>9</v>
      </c>
      <c r="AF57" s="20">
        <f>+AE57/V57</f>
        <v>1</v>
      </c>
      <c r="AG57" s="3">
        <v>9</v>
      </c>
      <c r="AH57" s="3">
        <v>9</v>
      </c>
      <c r="AI57" s="20">
        <f>+AH57/V57</f>
        <v>1</v>
      </c>
      <c r="AJ57" s="3">
        <v>9</v>
      </c>
      <c r="AK57" s="3">
        <v>9</v>
      </c>
      <c r="AL57" s="9">
        <f>+AK57/V57</f>
        <v>1</v>
      </c>
      <c r="AM57" s="3">
        <v>9</v>
      </c>
      <c r="AN57" s="3">
        <v>9</v>
      </c>
      <c r="AO57" s="20">
        <f>+AN57/V57</f>
        <v>1</v>
      </c>
      <c r="AP57" s="3">
        <v>9</v>
      </c>
      <c r="AQ57" s="3">
        <v>9</v>
      </c>
      <c r="AR57" s="20">
        <f>+AQ57/V57</f>
        <v>1</v>
      </c>
      <c r="AS57" s="3">
        <v>9</v>
      </c>
      <c r="AT57" s="3"/>
      <c r="AU57" s="20">
        <f>+AT57/V57</f>
        <v>0</v>
      </c>
      <c r="AV57" s="3">
        <v>9</v>
      </c>
      <c r="AW57" s="3"/>
      <c r="AX57" s="20">
        <f>+AW57/V57</f>
        <v>0</v>
      </c>
      <c r="AY57" s="3">
        <v>9</v>
      </c>
      <c r="AZ57" s="3"/>
      <c r="BA57" s="20">
        <f>+AZ57/V57</f>
        <v>0</v>
      </c>
      <c r="BB57" s="3">
        <v>9</v>
      </c>
      <c r="BC57" s="3"/>
      <c r="BD57" s="20">
        <f>+BC57/V57</f>
        <v>0</v>
      </c>
      <c r="BE57" s="3">
        <v>9</v>
      </c>
      <c r="BF57" s="3"/>
      <c r="BG57" s="20">
        <f>+BF57/V57</f>
        <v>0</v>
      </c>
    </row>
    <row r="58" spans="1:59" ht="102" x14ac:dyDescent="0.25">
      <c r="A58" s="11" t="s">
        <v>43</v>
      </c>
      <c r="B58" s="11" t="s">
        <v>56</v>
      </c>
      <c r="C58" s="11" t="s">
        <v>135</v>
      </c>
      <c r="D58" s="11" t="s">
        <v>136</v>
      </c>
      <c r="E58" s="11" t="s">
        <v>137</v>
      </c>
      <c r="F58" s="11" t="s">
        <v>138</v>
      </c>
      <c r="G58" s="12" t="s">
        <v>153</v>
      </c>
      <c r="H58" s="11" t="s">
        <v>154</v>
      </c>
      <c r="I58" s="11">
        <v>370</v>
      </c>
      <c r="J58" s="11" t="s">
        <v>158</v>
      </c>
      <c r="K58" s="11">
        <v>272</v>
      </c>
      <c r="L58" s="13" t="s">
        <v>159</v>
      </c>
      <c r="M58" s="11"/>
      <c r="N58" s="12">
        <v>1137</v>
      </c>
      <c r="O58" s="12"/>
      <c r="P58" s="12"/>
      <c r="Q58" s="12" t="s">
        <v>65</v>
      </c>
      <c r="R58" s="16">
        <f t="shared" ref="R58:BG58" si="66">+R57</f>
        <v>9</v>
      </c>
      <c r="S58" s="14">
        <f t="shared" si="66"/>
        <v>7</v>
      </c>
      <c r="T58" s="14">
        <f t="shared" si="66"/>
        <v>9</v>
      </c>
      <c r="U58" s="14">
        <f t="shared" si="66"/>
        <v>9</v>
      </c>
      <c r="V58" s="14">
        <f t="shared" si="66"/>
        <v>9</v>
      </c>
      <c r="W58" s="14">
        <f t="shared" si="66"/>
        <v>9</v>
      </c>
      <c r="X58" s="14">
        <f t="shared" si="66"/>
        <v>0</v>
      </c>
      <c r="Y58" s="14">
        <f t="shared" si="66"/>
        <v>0</v>
      </c>
      <c r="Z58" s="45">
        <f t="shared" si="66"/>
        <v>0</v>
      </c>
      <c r="AA58" s="14">
        <f t="shared" si="66"/>
        <v>0</v>
      </c>
      <c r="AB58" s="14">
        <f t="shared" si="66"/>
        <v>0</v>
      </c>
      <c r="AC58" s="45">
        <f t="shared" si="66"/>
        <v>0</v>
      </c>
      <c r="AD58" s="14">
        <f t="shared" si="66"/>
        <v>9</v>
      </c>
      <c r="AE58" s="14">
        <f t="shared" si="66"/>
        <v>9</v>
      </c>
      <c r="AF58" s="45">
        <f t="shared" si="66"/>
        <v>1</v>
      </c>
      <c r="AG58" s="14">
        <f t="shared" si="66"/>
        <v>9</v>
      </c>
      <c r="AH58" s="14">
        <f t="shared" si="66"/>
        <v>9</v>
      </c>
      <c r="AI58" s="45">
        <f t="shared" si="66"/>
        <v>1</v>
      </c>
      <c r="AJ58" s="14">
        <f t="shared" si="66"/>
        <v>9</v>
      </c>
      <c r="AK58" s="14">
        <f t="shared" si="66"/>
        <v>9</v>
      </c>
      <c r="AL58" s="45">
        <f t="shared" si="66"/>
        <v>1</v>
      </c>
      <c r="AM58" s="14">
        <f t="shared" si="66"/>
        <v>9</v>
      </c>
      <c r="AN58" s="14">
        <f t="shared" si="66"/>
        <v>9</v>
      </c>
      <c r="AO58" s="45">
        <f t="shared" si="66"/>
        <v>1</v>
      </c>
      <c r="AP58" s="14">
        <f t="shared" si="66"/>
        <v>9</v>
      </c>
      <c r="AQ58" s="14">
        <f t="shared" si="66"/>
        <v>9</v>
      </c>
      <c r="AR58" s="45">
        <f t="shared" si="66"/>
        <v>1</v>
      </c>
      <c r="AS58" s="14">
        <f t="shared" si="66"/>
        <v>9</v>
      </c>
      <c r="AT58" s="14">
        <f t="shared" si="66"/>
        <v>0</v>
      </c>
      <c r="AU58" s="45">
        <f t="shared" si="66"/>
        <v>0</v>
      </c>
      <c r="AV58" s="14">
        <f t="shared" si="66"/>
        <v>9</v>
      </c>
      <c r="AW58" s="14">
        <f t="shared" si="66"/>
        <v>0</v>
      </c>
      <c r="AX58" s="45">
        <f t="shared" si="66"/>
        <v>0</v>
      </c>
      <c r="AY58" s="14">
        <f t="shared" si="66"/>
        <v>9</v>
      </c>
      <c r="AZ58" s="14">
        <f t="shared" si="66"/>
        <v>0</v>
      </c>
      <c r="BA58" s="45">
        <f t="shared" si="66"/>
        <v>0</v>
      </c>
      <c r="BB58" s="14">
        <f t="shared" si="66"/>
        <v>9</v>
      </c>
      <c r="BC58" s="14">
        <f t="shared" si="66"/>
        <v>0</v>
      </c>
      <c r="BD58" s="45">
        <f t="shared" si="66"/>
        <v>0</v>
      </c>
      <c r="BE58" s="14">
        <f t="shared" si="66"/>
        <v>9</v>
      </c>
      <c r="BF58" s="14">
        <f t="shared" si="66"/>
        <v>0</v>
      </c>
      <c r="BG58" s="45">
        <f t="shared" si="66"/>
        <v>0</v>
      </c>
    </row>
    <row r="59" spans="1:59" ht="89.25" x14ac:dyDescent="0.25">
      <c r="A59" s="1" t="s">
        <v>43</v>
      </c>
      <c r="B59" s="1" t="s">
        <v>44</v>
      </c>
      <c r="C59" s="1" t="s">
        <v>135</v>
      </c>
      <c r="D59" s="2" t="s">
        <v>136</v>
      </c>
      <c r="E59" s="1" t="s">
        <v>137</v>
      </c>
      <c r="F59" s="2" t="s">
        <v>138</v>
      </c>
      <c r="G59" s="3" t="s">
        <v>153</v>
      </c>
      <c r="H59" s="2" t="s">
        <v>154</v>
      </c>
      <c r="I59" s="1">
        <v>371</v>
      </c>
      <c r="J59" s="2" t="s">
        <v>161</v>
      </c>
      <c r="K59" s="1">
        <v>273</v>
      </c>
      <c r="L59" s="4" t="s">
        <v>162</v>
      </c>
      <c r="M59" s="1" t="s">
        <v>163</v>
      </c>
      <c r="N59" s="3">
        <v>1016</v>
      </c>
      <c r="O59" s="3">
        <v>1</v>
      </c>
      <c r="P59" s="5" t="s">
        <v>164</v>
      </c>
      <c r="Q59" s="3" t="s">
        <v>55</v>
      </c>
      <c r="R59" s="6">
        <f>SUM(S59:W59)</f>
        <v>84</v>
      </c>
      <c r="S59" s="7">
        <v>2</v>
      </c>
      <c r="T59" s="7">
        <v>27</v>
      </c>
      <c r="U59" s="3">
        <v>31</v>
      </c>
      <c r="V59" s="7">
        <v>22</v>
      </c>
      <c r="W59" s="7">
        <v>2</v>
      </c>
      <c r="X59" s="3">
        <v>0</v>
      </c>
      <c r="Y59" s="3">
        <v>0</v>
      </c>
      <c r="Z59" s="9">
        <f>+Y59/V59</f>
        <v>0</v>
      </c>
      <c r="AA59" s="3">
        <v>0</v>
      </c>
      <c r="AB59" s="3">
        <v>0</v>
      </c>
      <c r="AC59" s="20">
        <f>+AB59/V59</f>
        <v>0</v>
      </c>
      <c r="AD59" s="3">
        <v>0</v>
      </c>
      <c r="AE59" s="3">
        <v>0</v>
      </c>
      <c r="AF59" s="20">
        <f>+AE59/V59</f>
        <v>0</v>
      </c>
      <c r="AG59" s="3">
        <v>1</v>
      </c>
      <c r="AH59" s="3">
        <v>1</v>
      </c>
      <c r="AI59" s="20">
        <f>+AH59/V59</f>
        <v>4.5454545454545456E-2</v>
      </c>
      <c r="AJ59" s="3">
        <v>1</v>
      </c>
      <c r="AK59" s="3">
        <v>1</v>
      </c>
      <c r="AL59" s="9">
        <f>+AK59/V59</f>
        <v>4.5454545454545456E-2</v>
      </c>
      <c r="AM59" s="3">
        <v>10</v>
      </c>
      <c r="AN59" s="3">
        <v>8</v>
      </c>
      <c r="AO59" s="20">
        <f>+AN59/V59</f>
        <v>0.36363636363636365</v>
      </c>
      <c r="AP59" s="3">
        <v>22</v>
      </c>
      <c r="AQ59" s="3">
        <v>13</v>
      </c>
      <c r="AR59" s="20">
        <f>+AQ59/V59</f>
        <v>0.59090909090909094</v>
      </c>
      <c r="AS59" s="3">
        <v>22</v>
      </c>
      <c r="AT59" s="3"/>
      <c r="AU59" s="20">
        <f>+AT59/V59</f>
        <v>0</v>
      </c>
      <c r="AV59" s="3">
        <v>22</v>
      </c>
      <c r="AW59" s="3"/>
      <c r="AX59" s="20">
        <f>+AW59/V59</f>
        <v>0</v>
      </c>
      <c r="AY59" s="3">
        <v>22</v>
      </c>
      <c r="AZ59" s="3"/>
      <c r="BA59" s="20">
        <f>+AZ59/V59</f>
        <v>0</v>
      </c>
      <c r="BB59" s="3">
        <v>22</v>
      </c>
      <c r="BC59" s="3"/>
      <c r="BD59" s="20">
        <f>+BC59/V59</f>
        <v>0</v>
      </c>
      <c r="BE59" s="3">
        <v>22</v>
      </c>
      <c r="BF59" s="3"/>
      <c r="BG59" s="20">
        <f>+BF59/V59</f>
        <v>0</v>
      </c>
    </row>
    <row r="60" spans="1:59" ht="127.5" x14ac:dyDescent="0.25">
      <c r="A60" s="21" t="s">
        <v>43</v>
      </c>
      <c r="B60" s="21" t="s">
        <v>44</v>
      </c>
      <c r="C60" s="21" t="s">
        <v>135</v>
      </c>
      <c r="D60" s="22" t="s">
        <v>136</v>
      </c>
      <c r="E60" s="21" t="s">
        <v>137</v>
      </c>
      <c r="F60" s="22" t="s">
        <v>138</v>
      </c>
      <c r="G60" s="21" t="s">
        <v>153</v>
      </c>
      <c r="H60" s="22" t="s">
        <v>154</v>
      </c>
      <c r="I60" s="21">
        <v>371</v>
      </c>
      <c r="J60" s="22" t="s">
        <v>161</v>
      </c>
      <c r="K60" s="21">
        <v>273</v>
      </c>
      <c r="L60" s="24" t="s">
        <v>162</v>
      </c>
      <c r="M60" s="21" t="s">
        <v>163</v>
      </c>
      <c r="N60" s="25">
        <v>1016</v>
      </c>
      <c r="O60" s="25">
        <v>2</v>
      </c>
      <c r="P60" s="38" t="s">
        <v>165</v>
      </c>
      <c r="Q60" s="25" t="s">
        <v>76</v>
      </c>
      <c r="R60" s="53">
        <v>1</v>
      </c>
      <c r="S60" s="53">
        <v>0.1</v>
      </c>
      <c r="T60" s="54">
        <v>0.4</v>
      </c>
      <c r="U60" s="40">
        <v>0.75</v>
      </c>
      <c r="V60" s="54">
        <v>1</v>
      </c>
      <c r="W60" s="54">
        <v>1</v>
      </c>
      <c r="X60" s="40">
        <v>0.05</v>
      </c>
      <c r="Y60" s="40">
        <v>0.05</v>
      </c>
      <c r="Z60" s="29">
        <f>+Y60/V60</f>
        <v>0.05</v>
      </c>
      <c r="AA60" s="40">
        <v>0.1</v>
      </c>
      <c r="AB60" s="40">
        <v>0.1</v>
      </c>
      <c r="AC60" s="29">
        <f>+AB60/V60</f>
        <v>0.1</v>
      </c>
      <c r="AD60" s="40">
        <v>0.3</v>
      </c>
      <c r="AE60" s="40">
        <v>0.3</v>
      </c>
      <c r="AF60" s="29">
        <f>+AE60/V60</f>
        <v>0.3</v>
      </c>
      <c r="AG60" s="40">
        <v>0.4</v>
      </c>
      <c r="AH60" s="40">
        <v>0.4</v>
      </c>
      <c r="AI60" s="29">
        <f>+AH60/V60</f>
        <v>0.4</v>
      </c>
      <c r="AJ60" s="40">
        <v>0.45</v>
      </c>
      <c r="AK60" s="40">
        <v>0.45</v>
      </c>
      <c r="AL60" s="29">
        <f>+AK60/V60</f>
        <v>0.45</v>
      </c>
      <c r="AM60" s="40">
        <v>0.5</v>
      </c>
      <c r="AN60" s="40">
        <v>0.5</v>
      </c>
      <c r="AO60" s="29">
        <f>+AN60/V60</f>
        <v>0.5</v>
      </c>
      <c r="AP60" s="40">
        <v>0.55000000000000004</v>
      </c>
      <c r="AQ60" s="40">
        <v>0.55000000000000004</v>
      </c>
      <c r="AR60" s="29">
        <f>+AQ60/V60</f>
        <v>0.55000000000000004</v>
      </c>
      <c r="AS60" s="40">
        <v>0.6</v>
      </c>
      <c r="AT60" s="40"/>
      <c r="AU60" s="29">
        <f>+AT60/V60</f>
        <v>0</v>
      </c>
      <c r="AV60" s="40">
        <v>0.7</v>
      </c>
      <c r="AW60" s="40"/>
      <c r="AX60" s="29">
        <f>+AW60/V60</f>
        <v>0</v>
      </c>
      <c r="AY60" s="40">
        <v>0.8</v>
      </c>
      <c r="AZ60" s="40"/>
      <c r="BA60" s="29">
        <f>+AZ60/V60</f>
        <v>0</v>
      </c>
      <c r="BB60" s="40">
        <v>0.9</v>
      </c>
      <c r="BC60" s="40"/>
      <c r="BD60" s="29">
        <f>+BC60/V60</f>
        <v>0</v>
      </c>
      <c r="BE60" s="40">
        <v>1</v>
      </c>
      <c r="BF60" s="40"/>
      <c r="BG60" s="29">
        <f>+BF60/V60</f>
        <v>0</v>
      </c>
    </row>
    <row r="61" spans="1:59" ht="89.25" x14ac:dyDescent="0.25">
      <c r="A61" s="11" t="s">
        <v>43</v>
      </c>
      <c r="B61" s="11" t="s">
        <v>56</v>
      </c>
      <c r="C61" s="11" t="s">
        <v>135</v>
      </c>
      <c r="D61" s="11" t="s">
        <v>136</v>
      </c>
      <c r="E61" s="11" t="s">
        <v>137</v>
      </c>
      <c r="F61" s="11" t="s">
        <v>138</v>
      </c>
      <c r="G61" s="12" t="s">
        <v>153</v>
      </c>
      <c r="H61" s="11" t="s">
        <v>154</v>
      </c>
      <c r="I61" s="11">
        <v>371</v>
      </c>
      <c r="J61" s="11" t="s">
        <v>161</v>
      </c>
      <c r="K61" s="11">
        <v>273</v>
      </c>
      <c r="L61" s="13" t="s">
        <v>162</v>
      </c>
      <c r="M61" s="11"/>
      <c r="N61" s="12">
        <v>1016</v>
      </c>
      <c r="O61" s="12"/>
      <c r="P61" s="12"/>
      <c r="Q61" s="12" t="s">
        <v>55</v>
      </c>
      <c r="R61" s="16">
        <f t="shared" ref="R61:BG61" si="67">+R59</f>
        <v>84</v>
      </c>
      <c r="S61" s="14">
        <f t="shared" si="67"/>
        <v>2</v>
      </c>
      <c r="T61" s="14">
        <f t="shared" si="67"/>
        <v>27</v>
      </c>
      <c r="U61" s="14">
        <f t="shared" si="67"/>
        <v>31</v>
      </c>
      <c r="V61" s="14">
        <f t="shared" si="67"/>
        <v>22</v>
      </c>
      <c r="W61" s="14">
        <f t="shared" si="67"/>
        <v>2</v>
      </c>
      <c r="X61" s="14">
        <f t="shared" si="67"/>
        <v>0</v>
      </c>
      <c r="Y61" s="14">
        <f t="shared" si="67"/>
        <v>0</v>
      </c>
      <c r="Z61" s="45">
        <f t="shared" si="67"/>
        <v>0</v>
      </c>
      <c r="AA61" s="14">
        <f t="shared" si="67"/>
        <v>0</v>
      </c>
      <c r="AB61" s="14">
        <f t="shared" si="67"/>
        <v>0</v>
      </c>
      <c r="AC61" s="45">
        <f t="shared" si="67"/>
        <v>0</v>
      </c>
      <c r="AD61" s="14">
        <f t="shared" si="67"/>
        <v>0</v>
      </c>
      <c r="AE61" s="14">
        <f t="shared" si="67"/>
        <v>0</v>
      </c>
      <c r="AF61" s="45">
        <f t="shared" si="67"/>
        <v>0</v>
      </c>
      <c r="AG61" s="14">
        <f t="shared" si="67"/>
        <v>1</v>
      </c>
      <c r="AH61" s="14">
        <f t="shared" si="67"/>
        <v>1</v>
      </c>
      <c r="AI61" s="45">
        <f t="shared" si="67"/>
        <v>4.5454545454545456E-2</v>
      </c>
      <c r="AJ61" s="14">
        <f t="shared" si="67"/>
        <v>1</v>
      </c>
      <c r="AK61" s="14">
        <f t="shared" si="67"/>
        <v>1</v>
      </c>
      <c r="AL61" s="45">
        <f t="shared" si="67"/>
        <v>4.5454545454545456E-2</v>
      </c>
      <c r="AM61" s="14">
        <f t="shared" si="67"/>
        <v>10</v>
      </c>
      <c r="AN61" s="14">
        <f t="shared" si="67"/>
        <v>8</v>
      </c>
      <c r="AO61" s="45">
        <f t="shared" si="67"/>
        <v>0.36363636363636365</v>
      </c>
      <c r="AP61" s="14">
        <f t="shared" si="67"/>
        <v>22</v>
      </c>
      <c r="AQ61" s="14">
        <f t="shared" si="67"/>
        <v>13</v>
      </c>
      <c r="AR61" s="45">
        <f t="shared" si="67"/>
        <v>0.59090909090909094</v>
      </c>
      <c r="AS61" s="14">
        <f t="shared" si="67"/>
        <v>22</v>
      </c>
      <c r="AT61" s="14">
        <f t="shared" si="67"/>
        <v>0</v>
      </c>
      <c r="AU61" s="45">
        <f t="shared" si="67"/>
        <v>0</v>
      </c>
      <c r="AV61" s="14">
        <f t="shared" si="67"/>
        <v>22</v>
      </c>
      <c r="AW61" s="14">
        <f t="shared" si="67"/>
        <v>0</v>
      </c>
      <c r="AX61" s="45">
        <f t="shared" si="67"/>
        <v>0</v>
      </c>
      <c r="AY61" s="14">
        <f t="shared" si="67"/>
        <v>22</v>
      </c>
      <c r="AZ61" s="14">
        <f t="shared" si="67"/>
        <v>0</v>
      </c>
      <c r="BA61" s="45">
        <f t="shared" si="67"/>
        <v>0</v>
      </c>
      <c r="BB61" s="14">
        <f t="shared" si="67"/>
        <v>22</v>
      </c>
      <c r="BC61" s="14">
        <f t="shared" si="67"/>
        <v>0</v>
      </c>
      <c r="BD61" s="45">
        <f t="shared" si="67"/>
        <v>0</v>
      </c>
      <c r="BE61" s="14">
        <f t="shared" si="67"/>
        <v>22</v>
      </c>
      <c r="BF61" s="14">
        <f t="shared" si="67"/>
        <v>0</v>
      </c>
      <c r="BG61" s="45">
        <f t="shared" si="67"/>
        <v>0</v>
      </c>
    </row>
    <row r="62" spans="1:59" ht="153" x14ac:dyDescent="0.25">
      <c r="A62" s="1" t="s">
        <v>43</v>
      </c>
      <c r="B62" s="1" t="s">
        <v>44</v>
      </c>
      <c r="C62" s="1">
        <v>7</v>
      </c>
      <c r="D62" s="2" t="s">
        <v>166</v>
      </c>
      <c r="E62" s="1">
        <v>42</v>
      </c>
      <c r="F62" s="2" t="s">
        <v>167</v>
      </c>
      <c r="G62" s="3" t="s">
        <v>168</v>
      </c>
      <c r="H62" s="2" t="s">
        <v>169</v>
      </c>
      <c r="I62" s="1">
        <v>71</v>
      </c>
      <c r="J62" s="2" t="s">
        <v>170</v>
      </c>
      <c r="K62" s="1">
        <v>391</v>
      </c>
      <c r="L62" s="4" t="s">
        <v>171</v>
      </c>
      <c r="M62" s="1" t="s">
        <v>172</v>
      </c>
      <c r="N62" s="3">
        <v>1009</v>
      </c>
      <c r="O62" s="3">
        <v>1</v>
      </c>
      <c r="P62" s="5" t="s">
        <v>173</v>
      </c>
      <c r="Q62" s="3" t="s">
        <v>76</v>
      </c>
      <c r="R62" s="55">
        <v>0.9</v>
      </c>
      <c r="S62" s="55">
        <v>0.2</v>
      </c>
      <c r="T62" s="55">
        <v>0.38829999999999998</v>
      </c>
      <c r="U62" s="9">
        <v>0.6</v>
      </c>
      <c r="V62" s="55" t="s">
        <v>174</v>
      </c>
      <c r="W62" s="55" t="s">
        <v>174</v>
      </c>
      <c r="X62" s="55" t="s">
        <v>174</v>
      </c>
      <c r="Y62" s="55" t="s">
        <v>174</v>
      </c>
      <c r="Z62" s="55" t="s">
        <v>174</v>
      </c>
      <c r="AA62" s="55" t="s">
        <v>174</v>
      </c>
      <c r="AB62" s="55" t="s">
        <v>174</v>
      </c>
      <c r="AC62" s="55" t="s">
        <v>174</v>
      </c>
      <c r="AD62" s="55" t="s">
        <v>174</v>
      </c>
      <c r="AE62" s="55" t="s">
        <v>174</v>
      </c>
      <c r="AF62" s="55" t="s">
        <v>174</v>
      </c>
      <c r="AG62" s="55" t="s">
        <v>174</v>
      </c>
      <c r="AH62" s="55" t="s">
        <v>174</v>
      </c>
      <c r="AI62" s="55" t="s">
        <v>174</v>
      </c>
      <c r="AJ62" s="55" t="s">
        <v>174</v>
      </c>
      <c r="AK62" s="55" t="s">
        <v>174</v>
      </c>
      <c r="AL62" s="55" t="s">
        <v>174</v>
      </c>
      <c r="AM62" s="55" t="s">
        <v>174</v>
      </c>
      <c r="AN62" s="55" t="s">
        <v>174</v>
      </c>
      <c r="AO62" s="55" t="s">
        <v>174</v>
      </c>
      <c r="AP62" s="55" t="s">
        <v>174</v>
      </c>
      <c r="AQ62" s="55" t="s">
        <v>174</v>
      </c>
      <c r="AR62" s="55" t="s">
        <v>174</v>
      </c>
      <c r="AS62" s="55" t="s">
        <v>174</v>
      </c>
      <c r="AT62" s="55" t="s">
        <v>174</v>
      </c>
      <c r="AU62" s="55" t="s">
        <v>174</v>
      </c>
      <c r="AV62" s="55" t="s">
        <v>174</v>
      </c>
      <c r="AW62" s="55" t="s">
        <v>174</v>
      </c>
      <c r="AX62" s="55" t="s">
        <v>174</v>
      </c>
      <c r="AY62" s="55" t="s">
        <v>174</v>
      </c>
      <c r="AZ62" s="55" t="s">
        <v>174</v>
      </c>
      <c r="BA62" s="55" t="s">
        <v>174</v>
      </c>
      <c r="BB62" s="55" t="s">
        <v>174</v>
      </c>
      <c r="BC62" s="55" t="s">
        <v>174</v>
      </c>
      <c r="BD62" s="55" t="s">
        <v>174</v>
      </c>
      <c r="BE62" s="55" t="s">
        <v>174</v>
      </c>
      <c r="BF62" s="55" t="s">
        <v>174</v>
      </c>
      <c r="BG62" s="55" t="s">
        <v>174</v>
      </c>
    </row>
    <row r="63" spans="1:59" ht="89.25" x14ac:dyDescent="0.25">
      <c r="A63" s="21" t="s">
        <v>43</v>
      </c>
      <c r="B63" s="21" t="s">
        <v>44</v>
      </c>
      <c r="C63" s="21">
        <v>7</v>
      </c>
      <c r="D63" s="22" t="s">
        <v>166</v>
      </c>
      <c r="E63" s="21">
        <v>42</v>
      </c>
      <c r="F63" s="22" t="s">
        <v>167</v>
      </c>
      <c r="G63" s="21" t="s">
        <v>168</v>
      </c>
      <c r="H63" s="22" t="s">
        <v>169</v>
      </c>
      <c r="I63" s="21">
        <v>71</v>
      </c>
      <c r="J63" s="22" t="s">
        <v>170</v>
      </c>
      <c r="K63" s="21">
        <v>391</v>
      </c>
      <c r="L63" s="24" t="s">
        <v>171</v>
      </c>
      <c r="M63" s="56" t="s">
        <v>172</v>
      </c>
      <c r="N63" s="25">
        <v>1009</v>
      </c>
      <c r="O63" s="25">
        <v>2</v>
      </c>
      <c r="P63" s="26" t="s">
        <v>175</v>
      </c>
      <c r="Q63" s="25" t="s">
        <v>55</v>
      </c>
      <c r="R63" s="39">
        <v>0.6</v>
      </c>
      <c r="S63" s="39">
        <v>0.05</v>
      </c>
      <c r="T63" s="40">
        <v>0.1</v>
      </c>
      <c r="U63" s="29">
        <v>0.25</v>
      </c>
      <c r="V63" s="40" t="s">
        <v>174</v>
      </c>
      <c r="W63" s="40" t="s">
        <v>174</v>
      </c>
      <c r="X63" s="40" t="s">
        <v>174</v>
      </c>
      <c r="Y63" s="40" t="s">
        <v>174</v>
      </c>
      <c r="Z63" s="40" t="s">
        <v>174</v>
      </c>
      <c r="AA63" s="40" t="s">
        <v>174</v>
      </c>
      <c r="AB63" s="40" t="s">
        <v>174</v>
      </c>
      <c r="AC63" s="40" t="s">
        <v>174</v>
      </c>
      <c r="AD63" s="40" t="s">
        <v>174</v>
      </c>
      <c r="AE63" s="40" t="s">
        <v>174</v>
      </c>
      <c r="AF63" s="40" t="s">
        <v>174</v>
      </c>
      <c r="AG63" s="40" t="s">
        <v>174</v>
      </c>
      <c r="AH63" s="40" t="s">
        <v>174</v>
      </c>
      <c r="AI63" s="40" t="s">
        <v>174</v>
      </c>
      <c r="AJ63" s="40" t="s">
        <v>174</v>
      </c>
      <c r="AK63" s="40" t="s">
        <v>174</v>
      </c>
      <c r="AL63" s="40" t="s">
        <v>174</v>
      </c>
      <c r="AM63" s="40" t="s">
        <v>174</v>
      </c>
      <c r="AN63" s="40" t="s">
        <v>174</v>
      </c>
      <c r="AO63" s="40" t="s">
        <v>174</v>
      </c>
      <c r="AP63" s="40" t="s">
        <v>174</v>
      </c>
      <c r="AQ63" s="40" t="s">
        <v>174</v>
      </c>
      <c r="AR63" s="40" t="s">
        <v>174</v>
      </c>
      <c r="AS63" s="40" t="s">
        <v>174</v>
      </c>
      <c r="AT63" s="40" t="s">
        <v>174</v>
      </c>
      <c r="AU63" s="40" t="s">
        <v>174</v>
      </c>
      <c r="AV63" s="40" t="s">
        <v>174</v>
      </c>
      <c r="AW63" s="40" t="s">
        <v>174</v>
      </c>
      <c r="AX63" s="40" t="s">
        <v>174</v>
      </c>
      <c r="AY63" s="40" t="s">
        <v>174</v>
      </c>
      <c r="AZ63" s="40" t="s">
        <v>174</v>
      </c>
      <c r="BA63" s="40" t="s">
        <v>174</v>
      </c>
      <c r="BB63" s="40" t="s">
        <v>174</v>
      </c>
      <c r="BC63" s="40" t="s">
        <v>174</v>
      </c>
      <c r="BD63" s="40" t="s">
        <v>174</v>
      </c>
      <c r="BE63" s="40" t="s">
        <v>174</v>
      </c>
      <c r="BF63" s="40" t="s">
        <v>174</v>
      </c>
      <c r="BG63" s="40" t="s">
        <v>174</v>
      </c>
    </row>
    <row r="64" spans="1:59" ht="140.25" x14ac:dyDescent="0.25">
      <c r="A64" s="21" t="s">
        <v>43</v>
      </c>
      <c r="B64" s="21" t="s">
        <v>44</v>
      </c>
      <c r="C64" s="21">
        <v>7</v>
      </c>
      <c r="D64" s="22" t="s">
        <v>166</v>
      </c>
      <c r="E64" s="21">
        <v>42</v>
      </c>
      <c r="F64" s="22" t="s">
        <v>167</v>
      </c>
      <c r="G64" s="21" t="s">
        <v>168</v>
      </c>
      <c r="H64" s="22" t="s">
        <v>169</v>
      </c>
      <c r="I64" s="21">
        <v>71</v>
      </c>
      <c r="J64" s="22" t="s">
        <v>170</v>
      </c>
      <c r="K64" s="21">
        <v>391</v>
      </c>
      <c r="L64" s="24" t="s">
        <v>171</v>
      </c>
      <c r="M64" s="56" t="s">
        <v>172</v>
      </c>
      <c r="N64" s="25">
        <v>1009</v>
      </c>
      <c r="O64" s="25">
        <v>3</v>
      </c>
      <c r="P64" s="26" t="s">
        <v>176</v>
      </c>
      <c r="Q64" s="25" t="s">
        <v>65</v>
      </c>
      <c r="R64" s="39">
        <v>1</v>
      </c>
      <c r="S64" s="39">
        <v>1</v>
      </c>
      <c r="T64" s="40">
        <v>1</v>
      </c>
      <c r="U64" s="29">
        <v>1</v>
      </c>
      <c r="V64" s="40" t="s">
        <v>174</v>
      </c>
      <c r="W64" s="40" t="s">
        <v>174</v>
      </c>
      <c r="X64" s="40" t="s">
        <v>174</v>
      </c>
      <c r="Y64" s="40" t="s">
        <v>174</v>
      </c>
      <c r="Z64" s="40" t="s">
        <v>174</v>
      </c>
      <c r="AA64" s="40" t="s">
        <v>174</v>
      </c>
      <c r="AB64" s="40" t="s">
        <v>174</v>
      </c>
      <c r="AC64" s="40" t="s">
        <v>174</v>
      </c>
      <c r="AD64" s="40" t="s">
        <v>174</v>
      </c>
      <c r="AE64" s="40" t="s">
        <v>174</v>
      </c>
      <c r="AF64" s="40" t="s">
        <v>174</v>
      </c>
      <c r="AG64" s="40" t="s">
        <v>174</v>
      </c>
      <c r="AH64" s="40" t="s">
        <v>174</v>
      </c>
      <c r="AI64" s="40" t="s">
        <v>174</v>
      </c>
      <c r="AJ64" s="40" t="s">
        <v>174</v>
      </c>
      <c r="AK64" s="40" t="s">
        <v>174</v>
      </c>
      <c r="AL64" s="40" t="s">
        <v>174</v>
      </c>
      <c r="AM64" s="40" t="s">
        <v>174</v>
      </c>
      <c r="AN64" s="40" t="s">
        <v>174</v>
      </c>
      <c r="AO64" s="40" t="s">
        <v>174</v>
      </c>
      <c r="AP64" s="40" t="s">
        <v>174</v>
      </c>
      <c r="AQ64" s="40" t="s">
        <v>174</v>
      </c>
      <c r="AR64" s="40" t="s">
        <v>174</v>
      </c>
      <c r="AS64" s="40" t="s">
        <v>174</v>
      </c>
      <c r="AT64" s="40" t="s">
        <v>174</v>
      </c>
      <c r="AU64" s="40" t="s">
        <v>174</v>
      </c>
      <c r="AV64" s="40" t="s">
        <v>174</v>
      </c>
      <c r="AW64" s="40" t="s">
        <v>174</v>
      </c>
      <c r="AX64" s="40" t="s">
        <v>174</v>
      </c>
      <c r="AY64" s="40" t="s">
        <v>174</v>
      </c>
      <c r="AZ64" s="40" t="s">
        <v>174</v>
      </c>
      <c r="BA64" s="40" t="s">
        <v>174</v>
      </c>
      <c r="BB64" s="40" t="s">
        <v>174</v>
      </c>
      <c r="BC64" s="40" t="s">
        <v>174</v>
      </c>
      <c r="BD64" s="40" t="s">
        <v>174</v>
      </c>
      <c r="BE64" s="40" t="s">
        <v>174</v>
      </c>
      <c r="BF64" s="40" t="s">
        <v>174</v>
      </c>
      <c r="BG64" s="40" t="s">
        <v>174</v>
      </c>
    </row>
    <row r="65" spans="1:59" ht="191.25" x14ac:dyDescent="0.25">
      <c r="A65" s="21" t="s">
        <v>43</v>
      </c>
      <c r="B65" s="21" t="s">
        <v>44</v>
      </c>
      <c r="C65" s="21">
        <v>7</v>
      </c>
      <c r="D65" s="22" t="s">
        <v>166</v>
      </c>
      <c r="E65" s="21">
        <v>42</v>
      </c>
      <c r="F65" s="22" t="s">
        <v>167</v>
      </c>
      <c r="G65" s="21" t="s">
        <v>168</v>
      </c>
      <c r="H65" s="22" t="s">
        <v>169</v>
      </c>
      <c r="I65" s="21">
        <v>71</v>
      </c>
      <c r="J65" s="22" t="s">
        <v>170</v>
      </c>
      <c r="K65" s="21">
        <v>391</v>
      </c>
      <c r="L65" s="24" t="s">
        <v>171</v>
      </c>
      <c r="M65" s="56" t="s">
        <v>172</v>
      </c>
      <c r="N65" s="25">
        <v>1009</v>
      </c>
      <c r="O65" s="25">
        <v>4</v>
      </c>
      <c r="P65" s="26" t="s">
        <v>177</v>
      </c>
      <c r="Q65" s="25" t="s">
        <v>65</v>
      </c>
      <c r="R65" s="39">
        <v>1</v>
      </c>
      <c r="S65" s="39">
        <v>1</v>
      </c>
      <c r="T65" s="40">
        <v>1</v>
      </c>
      <c r="U65" s="29">
        <v>1</v>
      </c>
      <c r="V65" s="40" t="s">
        <v>174</v>
      </c>
      <c r="W65" s="40" t="s">
        <v>174</v>
      </c>
      <c r="X65" s="40" t="s">
        <v>174</v>
      </c>
      <c r="Y65" s="40" t="s">
        <v>174</v>
      </c>
      <c r="Z65" s="40" t="s">
        <v>174</v>
      </c>
      <c r="AA65" s="40" t="s">
        <v>174</v>
      </c>
      <c r="AB65" s="40" t="s">
        <v>174</v>
      </c>
      <c r="AC65" s="40" t="s">
        <v>174</v>
      </c>
      <c r="AD65" s="40" t="s">
        <v>174</v>
      </c>
      <c r="AE65" s="40" t="s">
        <v>174</v>
      </c>
      <c r="AF65" s="40" t="s">
        <v>174</v>
      </c>
      <c r="AG65" s="40" t="s">
        <v>174</v>
      </c>
      <c r="AH65" s="40" t="s">
        <v>174</v>
      </c>
      <c r="AI65" s="40" t="s">
        <v>174</v>
      </c>
      <c r="AJ65" s="40" t="s">
        <v>174</v>
      </c>
      <c r="AK65" s="40" t="s">
        <v>174</v>
      </c>
      <c r="AL65" s="40" t="s">
        <v>174</v>
      </c>
      <c r="AM65" s="40" t="s">
        <v>174</v>
      </c>
      <c r="AN65" s="40" t="s">
        <v>174</v>
      </c>
      <c r="AO65" s="40" t="s">
        <v>174</v>
      </c>
      <c r="AP65" s="40" t="s">
        <v>174</v>
      </c>
      <c r="AQ65" s="40" t="s">
        <v>174</v>
      </c>
      <c r="AR65" s="40" t="s">
        <v>174</v>
      </c>
      <c r="AS65" s="40" t="s">
        <v>174</v>
      </c>
      <c r="AT65" s="40" t="s">
        <v>174</v>
      </c>
      <c r="AU65" s="40" t="s">
        <v>174</v>
      </c>
      <c r="AV65" s="40" t="s">
        <v>174</v>
      </c>
      <c r="AW65" s="40" t="s">
        <v>174</v>
      </c>
      <c r="AX65" s="40" t="s">
        <v>174</v>
      </c>
      <c r="AY65" s="40" t="s">
        <v>174</v>
      </c>
      <c r="AZ65" s="40" t="s">
        <v>174</v>
      </c>
      <c r="BA65" s="40" t="s">
        <v>174</v>
      </c>
      <c r="BB65" s="40" t="s">
        <v>174</v>
      </c>
      <c r="BC65" s="40" t="s">
        <v>174</v>
      </c>
      <c r="BD65" s="40" t="s">
        <v>174</v>
      </c>
      <c r="BE65" s="40" t="s">
        <v>174</v>
      </c>
      <c r="BF65" s="40" t="s">
        <v>174</v>
      </c>
      <c r="BG65" s="40" t="s">
        <v>174</v>
      </c>
    </row>
    <row r="66" spans="1:59" ht="51" x14ac:dyDescent="0.25">
      <c r="A66" s="11" t="s">
        <v>43</v>
      </c>
      <c r="B66" s="11" t="s">
        <v>56</v>
      </c>
      <c r="C66" s="11">
        <v>7</v>
      </c>
      <c r="D66" s="11" t="s">
        <v>166</v>
      </c>
      <c r="E66" s="11">
        <v>42</v>
      </c>
      <c r="F66" s="11" t="s">
        <v>167</v>
      </c>
      <c r="G66" s="12" t="s">
        <v>168</v>
      </c>
      <c r="H66" s="11" t="s">
        <v>169</v>
      </c>
      <c r="I66" s="11">
        <v>71</v>
      </c>
      <c r="J66" s="11" t="s">
        <v>170</v>
      </c>
      <c r="K66" s="11">
        <v>391</v>
      </c>
      <c r="L66" s="13" t="s">
        <v>171</v>
      </c>
      <c r="M66" s="11"/>
      <c r="N66" s="12">
        <v>1009</v>
      </c>
      <c r="O66" s="12"/>
      <c r="P66" s="12"/>
      <c r="Q66" s="12" t="s">
        <v>76</v>
      </c>
      <c r="R66" s="57">
        <f t="shared" ref="R66:BG66" si="68">+R62</f>
        <v>0.9</v>
      </c>
      <c r="S66" s="57">
        <f t="shared" si="68"/>
        <v>0.2</v>
      </c>
      <c r="T66" s="57">
        <f t="shared" si="68"/>
        <v>0.38829999999999998</v>
      </c>
      <c r="U66" s="58">
        <f t="shared" si="68"/>
        <v>0.6</v>
      </c>
      <c r="V66" s="57" t="str">
        <f t="shared" si="68"/>
        <v>FINALIZADO</v>
      </c>
      <c r="W66" s="57" t="str">
        <f t="shared" si="68"/>
        <v>FINALIZADO</v>
      </c>
      <c r="X66" s="57" t="str">
        <f t="shared" si="68"/>
        <v>FINALIZADO</v>
      </c>
      <c r="Y66" s="57" t="str">
        <f t="shared" si="68"/>
        <v>FINALIZADO</v>
      </c>
      <c r="Z66" s="57" t="str">
        <f t="shared" si="68"/>
        <v>FINALIZADO</v>
      </c>
      <c r="AA66" s="57" t="str">
        <f t="shared" si="68"/>
        <v>FINALIZADO</v>
      </c>
      <c r="AB66" s="57" t="str">
        <f t="shared" si="68"/>
        <v>FINALIZADO</v>
      </c>
      <c r="AC66" s="57" t="str">
        <f t="shared" si="68"/>
        <v>FINALIZADO</v>
      </c>
      <c r="AD66" s="57" t="str">
        <f t="shared" si="68"/>
        <v>FINALIZADO</v>
      </c>
      <c r="AE66" s="57" t="str">
        <f t="shared" si="68"/>
        <v>FINALIZADO</v>
      </c>
      <c r="AF66" s="57" t="str">
        <f t="shared" si="68"/>
        <v>FINALIZADO</v>
      </c>
      <c r="AG66" s="57" t="str">
        <f t="shared" si="68"/>
        <v>FINALIZADO</v>
      </c>
      <c r="AH66" s="57" t="str">
        <f t="shared" si="68"/>
        <v>FINALIZADO</v>
      </c>
      <c r="AI66" s="57" t="str">
        <f t="shared" si="68"/>
        <v>FINALIZADO</v>
      </c>
      <c r="AJ66" s="57" t="str">
        <f t="shared" si="68"/>
        <v>FINALIZADO</v>
      </c>
      <c r="AK66" s="57" t="str">
        <f t="shared" si="68"/>
        <v>FINALIZADO</v>
      </c>
      <c r="AL66" s="57" t="str">
        <f t="shared" si="68"/>
        <v>FINALIZADO</v>
      </c>
      <c r="AM66" s="57" t="str">
        <f t="shared" si="68"/>
        <v>FINALIZADO</v>
      </c>
      <c r="AN66" s="57" t="str">
        <f t="shared" si="68"/>
        <v>FINALIZADO</v>
      </c>
      <c r="AO66" s="57" t="str">
        <f t="shared" si="68"/>
        <v>FINALIZADO</v>
      </c>
      <c r="AP66" s="57" t="str">
        <f t="shared" si="68"/>
        <v>FINALIZADO</v>
      </c>
      <c r="AQ66" s="57" t="str">
        <f t="shared" si="68"/>
        <v>FINALIZADO</v>
      </c>
      <c r="AR66" s="57" t="str">
        <f t="shared" si="68"/>
        <v>FINALIZADO</v>
      </c>
      <c r="AS66" s="57" t="str">
        <f t="shared" si="68"/>
        <v>FINALIZADO</v>
      </c>
      <c r="AT66" s="57" t="str">
        <f t="shared" si="68"/>
        <v>FINALIZADO</v>
      </c>
      <c r="AU66" s="57" t="str">
        <f t="shared" si="68"/>
        <v>FINALIZADO</v>
      </c>
      <c r="AV66" s="57" t="str">
        <f t="shared" si="68"/>
        <v>FINALIZADO</v>
      </c>
      <c r="AW66" s="57" t="str">
        <f t="shared" si="68"/>
        <v>FINALIZADO</v>
      </c>
      <c r="AX66" s="57" t="str">
        <f t="shared" si="68"/>
        <v>FINALIZADO</v>
      </c>
      <c r="AY66" s="57" t="str">
        <f t="shared" si="68"/>
        <v>FINALIZADO</v>
      </c>
      <c r="AZ66" s="57" t="str">
        <f t="shared" si="68"/>
        <v>FINALIZADO</v>
      </c>
      <c r="BA66" s="57" t="str">
        <f t="shared" si="68"/>
        <v>FINALIZADO</v>
      </c>
      <c r="BB66" s="57" t="str">
        <f t="shared" si="68"/>
        <v>FINALIZADO</v>
      </c>
      <c r="BC66" s="57" t="str">
        <f t="shared" si="68"/>
        <v>FINALIZADO</v>
      </c>
      <c r="BD66" s="57" t="str">
        <f t="shared" si="68"/>
        <v>FINALIZADO</v>
      </c>
      <c r="BE66" s="57" t="str">
        <f t="shared" si="68"/>
        <v>FINALIZADO</v>
      </c>
      <c r="BF66" s="57" t="str">
        <f t="shared" si="68"/>
        <v>FINALIZADO</v>
      </c>
      <c r="BG66" s="57" t="str">
        <f t="shared" si="68"/>
        <v>FINALIZADO</v>
      </c>
    </row>
    <row r="67" spans="1:59" ht="153" x14ac:dyDescent="0.25">
      <c r="A67" s="1" t="s">
        <v>43</v>
      </c>
      <c r="B67" s="1" t="s">
        <v>44</v>
      </c>
      <c r="C67" s="1">
        <v>7</v>
      </c>
      <c r="D67" s="2" t="s">
        <v>166</v>
      </c>
      <c r="E67" s="1">
        <v>42</v>
      </c>
      <c r="F67" s="2" t="s">
        <v>167</v>
      </c>
      <c r="G67" s="3" t="s">
        <v>168</v>
      </c>
      <c r="H67" s="2" t="s">
        <v>169</v>
      </c>
      <c r="I67" s="1">
        <v>544</v>
      </c>
      <c r="J67" s="2" t="s">
        <v>178</v>
      </c>
      <c r="K67" s="1">
        <v>557</v>
      </c>
      <c r="L67" s="2" t="s">
        <v>179</v>
      </c>
      <c r="M67" s="1" t="s">
        <v>172</v>
      </c>
      <c r="N67" s="3">
        <v>1009</v>
      </c>
      <c r="O67" s="3">
        <v>1</v>
      </c>
      <c r="P67" s="5" t="s">
        <v>173</v>
      </c>
      <c r="Q67" s="3" t="s">
        <v>76</v>
      </c>
      <c r="R67" s="55">
        <v>0.9</v>
      </c>
      <c r="S67" s="55" t="s">
        <v>180</v>
      </c>
      <c r="T67" s="55" t="s">
        <v>180</v>
      </c>
      <c r="U67" s="55" t="s">
        <v>180</v>
      </c>
      <c r="V67" s="55">
        <v>0.85</v>
      </c>
      <c r="W67" s="55">
        <v>0.9</v>
      </c>
      <c r="X67" s="55">
        <v>0.61929999999999996</v>
      </c>
      <c r="Y67" s="55">
        <v>0.61929999999999996</v>
      </c>
      <c r="Z67" s="9">
        <f t="shared" ref="Z67:Z75" si="69">+Y67/V67</f>
        <v>0.72858823529411765</v>
      </c>
      <c r="AA67" s="55">
        <v>0.63829999999999998</v>
      </c>
      <c r="AB67" s="55">
        <v>0.63829999999999998</v>
      </c>
      <c r="AC67" s="9">
        <f t="shared" ref="AC67:AC75" si="70">+AB67/V67</f>
        <v>0.75094117647058822</v>
      </c>
      <c r="AD67" s="55">
        <v>0.65880000000000005</v>
      </c>
      <c r="AE67" s="55">
        <v>0.65880000000000005</v>
      </c>
      <c r="AF67" s="9">
        <f t="shared" ref="AF67:AF75" si="71">+AE67/V67</f>
        <v>0.7750588235294118</v>
      </c>
      <c r="AG67" s="55">
        <v>0.68320000000000003</v>
      </c>
      <c r="AH67" s="55">
        <v>0.68359999999999999</v>
      </c>
      <c r="AI67" s="9">
        <f t="shared" ref="AI67:AI75" si="72">+AH67/V67</f>
        <v>0.80423529411764705</v>
      </c>
      <c r="AJ67" s="55">
        <v>0.70269999999999999</v>
      </c>
      <c r="AK67" s="55">
        <v>0.70299999999999996</v>
      </c>
      <c r="AL67" s="9">
        <f t="shared" ref="AL67:AL75" si="73">+AK67/V67</f>
        <v>0.82705882352941174</v>
      </c>
      <c r="AM67" s="55">
        <v>0.72209999999999996</v>
      </c>
      <c r="AN67" s="9">
        <v>0.72250000000000003</v>
      </c>
      <c r="AO67" s="59">
        <f t="shared" ref="AO67:AO75" si="74">+AN67/V67</f>
        <v>0.85000000000000009</v>
      </c>
      <c r="AP67" s="55">
        <v>0.74650000000000005</v>
      </c>
      <c r="AQ67" s="9">
        <v>0.74690000000000001</v>
      </c>
      <c r="AR67" s="9">
        <f t="shared" ref="AR67:AR75" si="75">+AQ67/V67</f>
        <v>0.87870588235294123</v>
      </c>
      <c r="AS67" s="55">
        <v>0.7651</v>
      </c>
      <c r="AT67" s="9"/>
      <c r="AU67" s="9">
        <f t="shared" ref="AU67:AU75" si="76">+AT67/V67</f>
        <v>0</v>
      </c>
      <c r="AV67" s="55">
        <v>0.78600000000000003</v>
      </c>
      <c r="AW67" s="9"/>
      <c r="AX67" s="9">
        <f t="shared" ref="AX67:AX75" si="77">+AW67/V67</f>
        <v>0</v>
      </c>
      <c r="AY67" s="55">
        <v>0.81</v>
      </c>
      <c r="AZ67" s="9"/>
      <c r="BA67" s="9">
        <f t="shared" ref="BA67:BA75" si="78">+AZ67/V67</f>
        <v>0</v>
      </c>
      <c r="BB67" s="55">
        <v>0.8286</v>
      </c>
      <c r="BC67" s="9"/>
      <c r="BD67" s="9">
        <f t="shared" ref="BD67:BD75" si="79">+BC67/V67</f>
        <v>0</v>
      </c>
      <c r="BE67" s="55">
        <v>0.85</v>
      </c>
      <c r="BF67" s="9"/>
      <c r="BG67" s="9">
        <f t="shared" ref="BG67:BG75" si="80">+BF67/V67</f>
        <v>0</v>
      </c>
    </row>
    <row r="68" spans="1:59" ht="89.25" x14ac:dyDescent="0.25">
      <c r="A68" s="21" t="s">
        <v>43</v>
      </c>
      <c r="B68" s="21" t="s">
        <v>44</v>
      </c>
      <c r="C68" s="21">
        <v>7</v>
      </c>
      <c r="D68" s="22" t="s">
        <v>166</v>
      </c>
      <c r="E68" s="21">
        <v>42</v>
      </c>
      <c r="F68" s="22" t="s">
        <v>167</v>
      </c>
      <c r="G68" s="21" t="s">
        <v>168</v>
      </c>
      <c r="H68" s="22" t="s">
        <v>169</v>
      </c>
      <c r="I68" s="21">
        <v>544</v>
      </c>
      <c r="J68" s="22" t="s">
        <v>178</v>
      </c>
      <c r="K68" s="21">
        <v>557</v>
      </c>
      <c r="L68" s="22" t="s">
        <v>179</v>
      </c>
      <c r="M68" s="56" t="s">
        <v>172</v>
      </c>
      <c r="N68" s="25">
        <v>1009</v>
      </c>
      <c r="O68" s="25">
        <v>2</v>
      </c>
      <c r="P68" s="26" t="s">
        <v>175</v>
      </c>
      <c r="Q68" s="25" t="s">
        <v>55</v>
      </c>
      <c r="R68" s="39">
        <v>0.6</v>
      </c>
      <c r="S68" s="39" t="s">
        <v>180</v>
      </c>
      <c r="T68" s="39" t="s">
        <v>180</v>
      </c>
      <c r="U68" s="39" t="s">
        <v>180</v>
      </c>
      <c r="V68" s="40">
        <v>0.15</v>
      </c>
      <c r="W68" s="40">
        <v>0.05</v>
      </c>
      <c r="X68" s="40">
        <v>1.2E-2</v>
      </c>
      <c r="Y68" s="40">
        <v>1.2E-2</v>
      </c>
      <c r="Z68" s="29">
        <f t="shared" si="69"/>
        <v>0.08</v>
      </c>
      <c r="AA68" s="40">
        <v>2.4E-2</v>
      </c>
      <c r="AB68" s="40">
        <v>2.4E-2</v>
      </c>
      <c r="AC68" s="29">
        <f t="shared" si="70"/>
        <v>0.16</v>
      </c>
      <c r="AD68" s="40">
        <v>3.5999999999999997E-2</v>
      </c>
      <c r="AE68" s="40">
        <v>3.5999999999999997E-2</v>
      </c>
      <c r="AF68" s="29">
        <f t="shared" si="71"/>
        <v>0.24</v>
      </c>
      <c r="AG68" s="40">
        <v>4.8000000000000001E-2</v>
      </c>
      <c r="AH68" s="60">
        <v>4.8000000000000001E-2</v>
      </c>
      <c r="AI68" s="29">
        <f t="shared" si="72"/>
        <v>0.32</v>
      </c>
      <c r="AJ68" s="40">
        <v>0.06</v>
      </c>
      <c r="AK68" s="40">
        <v>0.06</v>
      </c>
      <c r="AL68" s="29">
        <f t="shared" si="73"/>
        <v>0.4</v>
      </c>
      <c r="AM68" s="40">
        <v>7.1999999999999995E-2</v>
      </c>
      <c r="AN68" s="29">
        <v>7.1999999999999995E-2</v>
      </c>
      <c r="AO68" s="61">
        <f t="shared" si="74"/>
        <v>0.48</v>
      </c>
      <c r="AP68" s="40">
        <v>8.4000000000000005E-2</v>
      </c>
      <c r="AQ68" s="29">
        <v>8.4000000000000005E-2</v>
      </c>
      <c r="AR68" s="29">
        <f t="shared" si="75"/>
        <v>0.56000000000000005</v>
      </c>
      <c r="AS68" s="40">
        <v>9.6000000000000002E-2</v>
      </c>
      <c r="AT68" s="29"/>
      <c r="AU68" s="29">
        <f t="shared" si="76"/>
        <v>0</v>
      </c>
      <c r="AV68" s="40">
        <v>0.108</v>
      </c>
      <c r="AW68" s="29"/>
      <c r="AX68" s="29">
        <f t="shared" si="77"/>
        <v>0</v>
      </c>
      <c r="AY68" s="40">
        <v>0.12</v>
      </c>
      <c r="AZ68" s="29"/>
      <c r="BA68" s="29">
        <f t="shared" si="78"/>
        <v>0</v>
      </c>
      <c r="BB68" s="40">
        <v>0.13500000000000001</v>
      </c>
      <c r="BC68" s="29"/>
      <c r="BD68" s="29">
        <f t="shared" si="79"/>
        <v>0</v>
      </c>
      <c r="BE68" s="40">
        <v>0.15</v>
      </c>
      <c r="BF68" s="29"/>
      <c r="BG68" s="29">
        <f t="shared" si="80"/>
        <v>0</v>
      </c>
    </row>
    <row r="69" spans="1:59" ht="140.25" x14ac:dyDescent="0.25">
      <c r="A69" s="21" t="s">
        <v>43</v>
      </c>
      <c r="B69" s="21" t="s">
        <v>44</v>
      </c>
      <c r="C69" s="21">
        <v>7</v>
      </c>
      <c r="D69" s="22" t="s">
        <v>166</v>
      </c>
      <c r="E69" s="21">
        <v>42</v>
      </c>
      <c r="F69" s="22" t="s">
        <v>167</v>
      </c>
      <c r="G69" s="21" t="s">
        <v>168</v>
      </c>
      <c r="H69" s="22" t="s">
        <v>169</v>
      </c>
      <c r="I69" s="21">
        <v>544</v>
      </c>
      <c r="J69" s="22" t="s">
        <v>178</v>
      </c>
      <c r="K69" s="21">
        <v>557</v>
      </c>
      <c r="L69" s="22" t="s">
        <v>179</v>
      </c>
      <c r="M69" s="56" t="s">
        <v>172</v>
      </c>
      <c r="N69" s="25">
        <v>1009</v>
      </c>
      <c r="O69" s="25">
        <v>3</v>
      </c>
      <c r="P69" s="26" t="s">
        <v>176</v>
      </c>
      <c r="Q69" s="25" t="s">
        <v>65</v>
      </c>
      <c r="R69" s="39">
        <v>1</v>
      </c>
      <c r="S69" s="39" t="s">
        <v>180</v>
      </c>
      <c r="T69" s="39" t="s">
        <v>180</v>
      </c>
      <c r="U69" s="39" t="s">
        <v>180</v>
      </c>
      <c r="V69" s="40">
        <v>1</v>
      </c>
      <c r="W69" s="40">
        <v>1</v>
      </c>
      <c r="X69" s="40">
        <v>0</v>
      </c>
      <c r="Y69" s="40">
        <v>0</v>
      </c>
      <c r="Z69" s="29">
        <f t="shared" si="69"/>
        <v>0</v>
      </c>
      <c r="AA69" s="40">
        <v>0.1</v>
      </c>
      <c r="AB69" s="40">
        <v>0.1</v>
      </c>
      <c r="AC69" s="29">
        <f t="shared" si="70"/>
        <v>0.1</v>
      </c>
      <c r="AD69" s="40">
        <v>0.18</v>
      </c>
      <c r="AE69" s="40">
        <v>0.18</v>
      </c>
      <c r="AF69" s="29">
        <f t="shared" si="71"/>
        <v>0.18</v>
      </c>
      <c r="AG69" s="40">
        <v>0.28000000000000003</v>
      </c>
      <c r="AH69" s="40">
        <v>0.28000000000000003</v>
      </c>
      <c r="AI69" s="29">
        <f t="shared" si="72"/>
        <v>0.28000000000000003</v>
      </c>
      <c r="AJ69" s="40">
        <v>0.36</v>
      </c>
      <c r="AK69" s="40">
        <v>0.36</v>
      </c>
      <c r="AL69" s="29">
        <f t="shared" si="73"/>
        <v>0.36</v>
      </c>
      <c r="AM69" s="40">
        <v>0.46</v>
      </c>
      <c r="AN69" s="29">
        <v>0.46</v>
      </c>
      <c r="AO69" s="61">
        <f t="shared" si="74"/>
        <v>0.46</v>
      </c>
      <c r="AP69" s="40">
        <v>0.54</v>
      </c>
      <c r="AQ69" s="29">
        <v>0.54</v>
      </c>
      <c r="AR69" s="29">
        <f t="shared" si="75"/>
        <v>0.54</v>
      </c>
      <c r="AS69" s="40">
        <v>0.62</v>
      </c>
      <c r="AT69" s="29"/>
      <c r="AU69" s="29">
        <f t="shared" si="76"/>
        <v>0</v>
      </c>
      <c r="AV69" s="40">
        <v>0.72</v>
      </c>
      <c r="AW69" s="29"/>
      <c r="AX69" s="29">
        <f t="shared" si="77"/>
        <v>0</v>
      </c>
      <c r="AY69" s="40">
        <v>0.8</v>
      </c>
      <c r="AZ69" s="29"/>
      <c r="BA69" s="29">
        <f t="shared" si="78"/>
        <v>0</v>
      </c>
      <c r="BB69" s="40">
        <v>0.9</v>
      </c>
      <c r="BC69" s="29"/>
      <c r="BD69" s="29">
        <f t="shared" si="79"/>
        <v>0</v>
      </c>
      <c r="BE69" s="40">
        <v>1</v>
      </c>
      <c r="BF69" s="29"/>
      <c r="BG69" s="29">
        <f t="shared" si="80"/>
        <v>0</v>
      </c>
    </row>
    <row r="70" spans="1:59" ht="191.25" x14ac:dyDescent="0.25">
      <c r="A70" s="21" t="s">
        <v>43</v>
      </c>
      <c r="B70" s="21" t="s">
        <v>44</v>
      </c>
      <c r="C70" s="21">
        <v>7</v>
      </c>
      <c r="D70" s="22" t="s">
        <v>166</v>
      </c>
      <c r="E70" s="21">
        <v>42</v>
      </c>
      <c r="F70" s="22" t="s">
        <v>167</v>
      </c>
      <c r="G70" s="21" t="s">
        <v>168</v>
      </c>
      <c r="H70" s="22" t="s">
        <v>169</v>
      </c>
      <c r="I70" s="21">
        <v>544</v>
      </c>
      <c r="J70" s="22" t="s">
        <v>178</v>
      </c>
      <c r="K70" s="21">
        <v>557</v>
      </c>
      <c r="L70" s="22" t="s">
        <v>179</v>
      </c>
      <c r="M70" s="56" t="s">
        <v>172</v>
      </c>
      <c r="N70" s="25">
        <v>1009</v>
      </c>
      <c r="O70" s="25">
        <v>4</v>
      </c>
      <c r="P70" s="26" t="s">
        <v>177</v>
      </c>
      <c r="Q70" s="25" t="s">
        <v>65</v>
      </c>
      <c r="R70" s="39">
        <v>1</v>
      </c>
      <c r="S70" s="39" t="s">
        <v>180</v>
      </c>
      <c r="T70" s="39" t="s">
        <v>180</v>
      </c>
      <c r="U70" s="39" t="s">
        <v>180</v>
      </c>
      <c r="V70" s="40">
        <v>1</v>
      </c>
      <c r="W70" s="40">
        <v>1</v>
      </c>
      <c r="X70" s="40">
        <v>0.08</v>
      </c>
      <c r="Y70" s="40">
        <v>0.08</v>
      </c>
      <c r="Z70" s="29">
        <f t="shared" si="69"/>
        <v>0.08</v>
      </c>
      <c r="AA70" s="40">
        <v>0.16</v>
      </c>
      <c r="AB70" s="40">
        <v>0.16</v>
      </c>
      <c r="AC70" s="29">
        <f t="shared" si="70"/>
        <v>0.16</v>
      </c>
      <c r="AD70" s="40">
        <v>0.24</v>
      </c>
      <c r="AE70" s="40">
        <v>0.24</v>
      </c>
      <c r="AF70" s="29">
        <f t="shared" si="71"/>
        <v>0.24</v>
      </c>
      <c r="AG70" s="40">
        <v>0.32</v>
      </c>
      <c r="AH70" s="40">
        <v>0.32</v>
      </c>
      <c r="AI70" s="29">
        <f t="shared" si="72"/>
        <v>0.32</v>
      </c>
      <c r="AJ70" s="40">
        <v>0.4</v>
      </c>
      <c r="AK70" s="40">
        <v>0.4</v>
      </c>
      <c r="AL70" s="29">
        <f t="shared" si="73"/>
        <v>0.4</v>
      </c>
      <c r="AM70" s="40">
        <v>0.48</v>
      </c>
      <c r="AN70" s="29">
        <v>0.48</v>
      </c>
      <c r="AO70" s="61">
        <f t="shared" si="74"/>
        <v>0.48</v>
      </c>
      <c r="AP70" s="40">
        <v>0.56000000000000005</v>
      </c>
      <c r="AQ70" s="29">
        <v>0.56000000000000005</v>
      </c>
      <c r="AR70" s="29">
        <f t="shared" si="75"/>
        <v>0.56000000000000005</v>
      </c>
      <c r="AS70" s="40">
        <v>0.64</v>
      </c>
      <c r="AT70" s="29"/>
      <c r="AU70" s="29">
        <f t="shared" si="76"/>
        <v>0</v>
      </c>
      <c r="AV70" s="40">
        <v>0.72</v>
      </c>
      <c r="AW70" s="29"/>
      <c r="AX70" s="29">
        <f t="shared" si="77"/>
        <v>0</v>
      </c>
      <c r="AY70" s="40">
        <v>0.8</v>
      </c>
      <c r="AZ70" s="29"/>
      <c r="BA70" s="29">
        <f t="shared" si="78"/>
        <v>0</v>
      </c>
      <c r="BB70" s="40">
        <v>0.9</v>
      </c>
      <c r="BC70" s="29"/>
      <c r="BD70" s="29">
        <f t="shared" si="79"/>
        <v>0</v>
      </c>
      <c r="BE70" s="40">
        <v>1</v>
      </c>
      <c r="BF70" s="29"/>
      <c r="BG70" s="29">
        <f t="shared" si="80"/>
        <v>0</v>
      </c>
    </row>
    <row r="71" spans="1:59" ht="76.5" x14ac:dyDescent="0.25">
      <c r="A71" s="11" t="s">
        <v>43</v>
      </c>
      <c r="B71" s="11" t="s">
        <v>56</v>
      </c>
      <c r="C71" s="11">
        <v>7</v>
      </c>
      <c r="D71" s="11" t="s">
        <v>166</v>
      </c>
      <c r="E71" s="11">
        <v>42</v>
      </c>
      <c r="F71" s="11" t="s">
        <v>167</v>
      </c>
      <c r="G71" s="12" t="s">
        <v>168</v>
      </c>
      <c r="H71" s="11" t="s">
        <v>169</v>
      </c>
      <c r="I71" s="11">
        <v>544</v>
      </c>
      <c r="J71" s="11" t="s">
        <v>178</v>
      </c>
      <c r="K71" s="11">
        <v>557</v>
      </c>
      <c r="L71" s="13" t="s">
        <v>179</v>
      </c>
      <c r="M71" s="11"/>
      <c r="N71" s="12">
        <v>1009</v>
      </c>
      <c r="O71" s="12"/>
      <c r="P71" s="12"/>
      <c r="Q71" s="12" t="s">
        <v>65</v>
      </c>
      <c r="R71" s="57">
        <v>1</v>
      </c>
      <c r="S71" s="57" t="str">
        <f>+S67</f>
        <v>NA</v>
      </c>
      <c r="T71" s="57" t="str">
        <f>+T67</f>
        <v>NA</v>
      </c>
      <c r="U71" s="58" t="str">
        <f>+U67</f>
        <v>NA</v>
      </c>
      <c r="V71" s="57">
        <v>1</v>
      </c>
      <c r="W71" s="57">
        <f>+W67</f>
        <v>0.9</v>
      </c>
      <c r="X71" s="58">
        <f>+((X67-$U$66)*$V$71)/($V$67-$U$66)</f>
        <v>7.7199999999999935E-2</v>
      </c>
      <c r="Y71" s="58">
        <f>+((Y67-$U$66)*$V$71)/($V$67-$U$66)</f>
        <v>7.7199999999999935E-2</v>
      </c>
      <c r="Z71" s="58">
        <f t="shared" si="69"/>
        <v>7.7199999999999935E-2</v>
      </c>
      <c r="AA71" s="58">
        <f>+((AA67-$U$66)*$V$71)/($V$67-$U$66)</f>
        <v>0.1532</v>
      </c>
      <c r="AB71" s="58">
        <f>+((AB67-$U$66)*$V$71)/($V$67-$U$66)</f>
        <v>0.1532</v>
      </c>
      <c r="AC71" s="58">
        <f t="shared" si="70"/>
        <v>0.1532</v>
      </c>
      <c r="AD71" s="58">
        <f>+((AD67-$U$66)*$V$71)/($V$67-$U$66)</f>
        <v>0.2352000000000003</v>
      </c>
      <c r="AE71" s="58">
        <f>+((AE67-$U$66)*$V$71)/($V$67-$U$66)</f>
        <v>0.2352000000000003</v>
      </c>
      <c r="AF71" s="58">
        <f t="shared" si="71"/>
        <v>0.2352000000000003</v>
      </c>
      <c r="AG71" s="58">
        <f>+((AG67-$U$66)*$V$71)/($V$67-$U$66)</f>
        <v>0.33280000000000021</v>
      </c>
      <c r="AH71" s="58">
        <f>+((AH67-$U$66)*$V$71)/($V$67-$U$66)</f>
        <v>0.33440000000000003</v>
      </c>
      <c r="AI71" s="58">
        <f t="shared" si="72"/>
        <v>0.33440000000000003</v>
      </c>
      <c r="AJ71" s="58">
        <f>+((AJ67-$U$66)*$V$71)/($V$67-$U$66)</f>
        <v>0.41080000000000005</v>
      </c>
      <c r="AK71" s="58">
        <f>+((AK67-$U$66)*$V$71)/($V$67-$U$66)</f>
        <v>0.41199999999999992</v>
      </c>
      <c r="AL71" s="58">
        <f t="shared" si="73"/>
        <v>0.41199999999999992</v>
      </c>
      <c r="AM71" s="58">
        <f>+((AM67-$U$66)*$V$71)/($V$67-$U$66)</f>
        <v>0.48839999999999995</v>
      </c>
      <c r="AN71" s="58">
        <f>+((AN67-$U$66)*$V$71)/($V$67-$U$66)</f>
        <v>0.49000000000000021</v>
      </c>
      <c r="AO71" s="58">
        <f t="shared" si="74"/>
        <v>0.49000000000000021</v>
      </c>
      <c r="AP71" s="58">
        <f>+((AP67-$U$66)*$V$71)/($V$67-$U$66)</f>
        <v>0.5860000000000003</v>
      </c>
      <c r="AQ71" s="58">
        <f>+((AQ67-$U$66)*$V$71)/($V$67-$U$66)</f>
        <v>0.58760000000000012</v>
      </c>
      <c r="AR71" s="58">
        <f t="shared" si="75"/>
        <v>0.58760000000000012</v>
      </c>
      <c r="AS71" s="58">
        <f>+((AS67-$U$66)*$V$71)/($V$67-$U$66)</f>
        <v>0.6604000000000001</v>
      </c>
      <c r="AT71" s="58">
        <f>+((AT67-$U$66)*$V$71)/($V$67-$U$66)</f>
        <v>-2.4</v>
      </c>
      <c r="AU71" s="58">
        <f t="shared" si="76"/>
        <v>-2.4</v>
      </c>
      <c r="AV71" s="58">
        <f>+((AV67-$U$66)*$V$71)/($V$67-$U$66)</f>
        <v>0.74400000000000022</v>
      </c>
      <c r="AW71" s="58">
        <f>+((AW67-$U$66)*$V$71)/($V$67-$U$66)</f>
        <v>-2.4</v>
      </c>
      <c r="AX71" s="58">
        <f t="shared" si="77"/>
        <v>-2.4</v>
      </c>
      <c r="AY71" s="58">
        <f>+((AY67-$U$66)*$V$71)/($V$67-$U$66)</f>
        <v>0.8400000000000003</v>
      </c>
      <c r="AZ71" s="58">
        <f>+((AZ67-$U$66)*$V$71)/($V$67-$U$66)</f>
        <v>-2.4</v>
      </c>
      <c r="BA71" s="58">
        <f t="shared" si="78"/>
        <v>-2.4</v>
      </c>
      <c r="BB71" s="58">
        <f>+((BB67-$U$66)*$V$71)/($V$67-$U$66)</f>
        <v>0.9144000000000001</v>
      </c>
      <c r="BC71" s="58">
        <f>+((BC67-$U$66)*$V$71)/($V$67-$U$66)</f>
        <v>-2.4</v>
      </c>
      <c r="BD71" s="58">
        <f t="shared" si="79"/>
        <v>-2.4</v>
      </c>
      <c r="BE71" s="58">
        <f>+((BE67-$U$66)*$V$71)/($V$67-$U$66)</f>
        <v>1</v>
      </c>
      <c r="BF71" s="58">
        <f>+((BF67-$U$66)*$V$71)/($V$67-$U$66)</f>
        <v>-2.4</v>
      </c>
      <c r="BG71" s="58">
        <f t="shared" si="80"/>
        <v>-2.4</v>
      </c>
    </row>
    <row r="72" spans="1:59" ht="89.25" x14ac:dyDescent="0.25">
      <c r="A72" s="21" t="s">
        <v>43</v>
      </c>
      <c r="B72" s="21" t="s">
        <v>44</v>
      </c>
      <c r="C72" s="21">
        <v>7</v>
      </c>
      <c r="D72" s="22" t="s">
        <v>166</v>
      </c>
      <c r="E72" s="21">
        <v>43</v>
      </c>
      <c r="F72" s="22" t="s">
        <v>181</v>
      </c>
      <c r="G72" s="21" t="s">
        <v>182</v>
      </c>
      <c r="H72" s="22" t="s">
        <v>183</v>
      </c>
      <c r="I72" s="21">
        <v>379</v>
      </c>
      <c r="J72" s="22" t="s">
        <v>184</v>
      </c>
      <c r="K72" s="21">
        <v>411</v>
      </c>
      <c r="L72" s="24" t="s">
        <v>185</v>
      </c>
      <c r="M72" s="56" t="s">
        <v>186</v>
      </c>
      <c r="N72" s="25">
        <v>1012</v>
      </c>
      <c r="O72" s="25">
        <v>1</v>
      </c>
      <c r="P72" s="38" t="s">
        <v>187</v>
      </c>
      <c r="Q72" s="25" t="s">
        <v>65</v>
      </c>
      <c r="R72" s="39">
        <v>1</v>
      </c>
      <c r="S72" s="39">
        <v>1</v>
      </c>
      <c r="T72" s="40">
        <v>1</v>
      </c>
      <c r="U72" s="40">
        <v>1</v>
      </c>
      <c r="V72" s="40">
        <v>1</v>
      </c>
      <c r="W72" s="40">
        <v>1</v>
      </c>
      <c r="X72" s="40">
        <v>0.03</v>
      </c>
      <c r="Y72" s="40">
        <v>4.4999999999999998E-2</v>
      </c>
      <c r="Z72" s="29">
        <f t="shared" si="69"/>
        <v>4.4999999999999998E-2</v>
      </c>
      <c r="AA72" s="40">
        <v>8.3299999999999999E-2</v>
      </c>
      <c r="AB72" s="40">
        <v>0.125</v>
      </c>
      <c r="AC72" s="29">
        <f t="shared" si="70"/>
        <v>0.125</v>
      </c>
      <c r="AD72" s="40">
        <v>0.14330000000000001</v>
      </c>
      <c r="AE72" s="40">
        <v>0.14330000000000001</v>
      </c>
      <c r="AF72" s="29">
        <f t="shared" si="71"/>
        <v>0.14330000000000001</v>
      </c>
      <c r="AG72" s="40">
        <v>0.23330000000000001</v>
      </c>
      <c r="AH72" s="40">
        <v>0.23330000000000001</v>
      </c>
      <c r="AI72" s="29">
        <f t="shared" si="72"/>
        <v>0.23330000000000001</v>
      </c>
      <c r="AJ72" s="40">
        <v>0.32669999999999999</v>
      </c>
      <c r="AK72" s="40">
        <v>0.32669999999999999</v>
      </c>
      <c r="AL72" s="29">
        <f t="shared" si="73"/>
        <v>0.32669999999999999</v>
      </c>
      <c r="AM72" s="40">
        <v>0.45329999999999998</v>
      </c>
      <c r="AN72" s="29">
        <v>0.45329999999999998</v>
      </c>
      <c r="AO72" s="61">
        <f t="shared" si="74"/>
        <v>0.45329999999999998</v>
      </c>
      <c r="AP72" s="40">
        <v>0.54669999999999996</v>
      </c>
      <c r="AQ72" s="29">
        <v>0.57669999999999999</v>
      </c>
      <c r="AR72" s="29">
        <f t="shared" si="75"/>
        <v>0.57669999999999999</v>
      </c>
      <c r="AS72" s="40">
        <v>0.63670000000000004</v>
      </c>
      <c r="AT72" s="29"/>
      <c r="AU72" s="29">
        <f t="shared" si="76"/>
        <v>0</v>
      </c>
      <c r="AV72" s="40">
        <v>0.72330000000000005</v>
      </c>
      <c r="AW72" s="29"/>
      <c r="AX72" s="29">
        <f t="shared" si="77"/>
        <v>0</v>
      </c>
      <c r="AY72" s="40">
        <v>0.81330000000000002</v>
      </c>
      <c r="AZ72" s="29"/>
      <c r="BA72" s="29">
        <f t="shared" si="78"/>
        <v>0</v>
      </c>
      <c r="BB72" s="40">
        <v>0.90329999999999999</v>
      </c>
      <c r="BC72" s="29"/>
      <c r="BD72" s="29">
        <f t="shared" si="79"/>
        <v>0</v>
      </c>
      <c r="BE72" s="40">
        <v>1</v>
      </c>
      <c r="BF72" s="40"/>
      <c r="BG72" s="29">
        <f t="shared" si="80"/>
        <v>0</v>
      </c>
    </row>
    <row r="73" spans="1:59" ht="114.75" x14ac:dyDescent="0.25">
      <c r="A73" s="1" t="s">
        <v>43</v>
      </c>
      <c r="B73" s="1" t="s">
        <v>44</v>
      </c>
      <c r="C73" s="1">
        <v>7</v>
      </c>
      <c r="D73" s="2" t="s">
        <v>166</v>
      </c>
      <c r="E73" s="1">
        <v>43</v>
      </c>
      <c r="F73" s="2" t="s">
        <v>181</v>
      </c>
      <c r="G73" s="3" t="s">
        <v>182</v>
      </c>
      <c r="H73" s="2" t="s">
        <v>183</v>
      </c>
      <c r="I73" s="1">
        <v>379</v>
      </c>
      <c r="J73" s="2" t="s">
        <v>184</v>
      </c>
      <c r="K73" s="1">
        <v>411</v>
      </c>
      <c r="L73" s="4" t="s">
        <v>185</v>
      </c>
      <c r="M73" s="1" t="s">
        <v>186</v>
      </c>
      <c r="N73" s="3">
        <v>1012</v>
      </c>
      <c r="O73" s="3">
        <v>2</v>
      </c>
      <c r="P73" s="5" t="s">
        <v>188</v>
      </c>
      <c r="Q73" s="3" t="s">
        <v>65</v>
      </c>
      <c r="R73" s="55">
        <v>1</v>
      </c>
      <c r="S73" s="55">
        <v>1</v>
      </c>
      <c r="T73" s="55">
        <v>1</v>
      </c>
      <c r="U73" s="55">
        <v>1</v>
      </c>
      <c r="V73" s="55">
        <v>1</v>
      </c>
      <c r="W73" s="55">
        <v>1</v>
      </c>
      <c r="X73" s="55">
        <v>0.05</v>
      </c>
      <c r="Y73" s="55">
        <v>3.7499999999999999E-2</v>
      </c>
      <c r="Z73" s="9">
        <f t="shared" si="69"/>
        <v>3.7499999999999999E-2</v>
      </c>
      <c r="AA73" s="55">
        <v>0.15</v>
      </c>
      <c r="AB73" s="55">
        <v>0.1125</v>
      </c>
      <c r="AC73" s="9">
        <f t="shared" si="70"/>
        <v>0.1125</v>
      </c>
      <c r="AD73" s="55">
        <v>0.23499999999999999</v>
      </c>
      <c r="AE73" s="55">
        <v>0.23499999999999999</v>
      </c>
      <c r="AF73" s="9">
        <f t="shared" si="71"/>
        <v>0.23499999999999999</v>
      </c>
      <c r="AG73" s="55">
        <v>0.32</v>
      </c>
      <c r="AH73" s="55">
        <v>0.32</v>
      </c>
      <c r="AI73" s="9">
        <f t="shared" si="72"/>
        <v>0.32</v>
      </c>
      <c r="AJ73" s="55">
        <v>0.40500000000000003</v>
      </c>
      <c r="AK73" s="55">
        <v>0.40500000000000003</v>
      </c>
      <c r="AL73" s="9">
        <f t="shared" si="73"/>
        <v>0.40500000000000003</v>
      </c>
      <c r="AM73" s="55">
        <v>0.49</v>
      </c>
      <c r="AN73" s="9">
        <v>0.49</v>
      </c>
      <c r="AO73" s="59">
        <f t="shared" si="74"/>
        <v>0.49</v>
      </c>
      <c r="AP73" s="55">
        <v>0.57499999999999996</v>
      </c>
      <c r="AQ73" s="9">
        <v>0.57499999999999996</v>
      </c>
      <c r="AR73" s="9">
        <f t="shared" si="75"/>
        <v>0.57499999999999996</v>
      </c>
      <c r="AS73" s="55">
        <v>0.66</v>
      </c>
      <c r="AT73" s="9"/>
      <c r="AU73" s="9">
        <f t="shared" si="76"/>
        <v>0</v>
      </c>
      <c r="AV73" s="55">
        <v>0.745</v>
      </c>
      <c r="AW73" s="9"/>
      <c r="AX73" s="9">
        <f t="shared" si="77"/>
        <v>0</v>
      </c>
      <c r="AY73" s="55">
        <v>0.83</v>
      </c>
      <c r="AZ73" s="9"/>
      <c r="BA73" s="9">
        <f t="shared" si="78"/>
        <v>0</v>
      </c>
      <c r="BB73" s="55">
        <v>0.91500000000000004</v>
      </c>
      <c r="BC73" s="9"/>
      <c r="BD73" s="9">
        <f t="shared" si="79"/>
        <v>0</v>
      </c>
      <c r="BE73" s="55">
        <v>1</v>
      </c>
      <c r="BF73" s="55"/>
      <c r="BG73" s="9">
        <f t="shared" si="80"/>
        <v>0</v>
      </c>
    </row>
    <row r="74" spans="1:59" ht="89.25" x14ac:dyDescent="0.25">
      <c r="A74" s="21" t="s">
        <v>43</v>
      </c>
      <c r="B74" s="21" t="s">
        <v>44</v>
      </c>
      <c r="C74" s="21">
        <v>7</v>
      </c>
      <c r="D74" s="22" t="s">
        <v>166</v>
      </c>
      <c r="E74" s="21">
        <v>42</v>
      </c>
      <c r="F74" s="22" t="s">
        <v>167</v>
      </c>
      <c r="G74" s="21" t="s">
        <v>182</v>
      </c>
      <c r="H74" s="22" t="s">
        <v>183</v>
      </c>
      <c r="I74" s="21">
        <v>379</v>
      </c>
      <c r="J74" s="22" t="s">
        <v>184</v>
      </c>
      <c r="K74" s="21">
        <v>411</v>
      </c>
      <c r="L74" s="24" t="s">
        <v>185</v>
      </c>
      <c r="M74" s="56" t="s">
        <v>186</v>
      </c>
      <c r="N74" s="25">
        <v>1012</v>
      </c>
      <c r="O74" s="25">
        <v>3</v>
      </c>
      <c r="P74" s="38" t="s">
        <v>189</v>
      </c>
      <c r="Q74" s="25" t="s">
        <v>55</v>
      </c>
      <c r="R74" s="39">
        <v>0.7</v>
      </c>
      <c r="S74" s="39">
        <v>0.14499999999999999</v>
      </c>
      <c r="T74" s="40">
        <v>0.40500000000000003</v>
      </c>
      <c r="U74" s="40">
        <v>0.05</v>
      </c>
      <c r="V74" s="40">
        <v>0.05</v>
      </c>
      <c r="W74" s="40">
        <v>0.05</v>
      </c>
      <c r="X74" s="40">
        <v>0</v>
      </c>
      <c r="Y74" s="40">
        <v>0</v>
      </c>
      <c r="Z74" s="29">
        <f t="shared" si="69"/>
        <v>0</v>
      </c>
      <c r="AA74" s="40">
        <v>5.0000000000000001E-3</v>
      </c>
      <c r="AB74" s="40">
        <v>5.0000000000000001E-3</v>
      </c>
      <c r="AC74" s="29">
        <f t="shared" si="70"/>
        <v>9.9999999999999992E-2</v>
      </c>
      <c r="AD74" s="40">
        <v>1.0999999999999999E-2</v>
      </c>
      <c r="AE74" s="40">
        <v>1.0999999999999999E-2</v>
      </c>
      <c r="AF74" s="29">
        <f t="shared" si="71"/>
        <v>0.21999999999999997</v>
      </c>
      <c r="AG74" s="40">
        <v>1.7000000000000001E-2</v>
      </c>
      <c r="AH74" s="40">
        <v>1.7000000000000001E-2</v>
      </c>
      <c r="AI74" s="29">
        <f t="shared" si="72"/>
        <v>0.34</v>
      </c>
      <c r="AJ74" s="40">
        <v>2.1999999999999999E-2</v>
      </c>
      <c r="AK74" s="40">
        <v>2.1999999999999999E-2</v>
      </c>
      <c r="AL74" s="29">
        <f t="shared" si="73"/>
        <v>0.43999999999999995</v>
      </c>
      <c r="AM74" s="40">
        <v>2.7E-2</v>
      </c>
      <c r="AN74" s="29">
        <v>2.7E-2</v>
      </c>
      <c r="AO74" s="61">
        <f t="shared" si="74"/>
        <v>0.53999999999999992</v>
      </c>
      <c r="AP74" s="40">
        <v>3.1E-2</v>
      </c>
      <c r="AQ74" s="40">
        <v>3.1E-2</v>
      </c>
      <c r="AR74" s="29">
        <f t="shared" si="75"/>
        <v>0.62</v>
      </c>
      <c r="AS74" s="40">
        <v>3.5000000000000003E-2</v>
      </c>
      <c r="AT74" s="29"/>
      <c r="AU74" s="29">
        <f t="shared" si="76"/>
        <v>0</v>
      </c>
      <c r="AV74" s="40">
        <v>3.9E-2</v>
      </c>
      <c r="AW74" s="29"/>
      <c r="AX74" s="29">
        <f t="shared" si="77"/>
        <v>0</v>
      </c>
      <c r="AY74" s="40">
        <v>4.2999999999999997E-2</v>
      </c>
      <c r="AZ74" s="29"/>
      <c r="BA74" s="29">
        <f t="shared" si="78"/>
        <v>0</v>
      </c>
      <c r="BB74" s="40">
        <v>4.7E-2</v>
      </c>
      <c r="BC74" s="29"/>
      <c r="BD74" s="29">
        <f t="shared" si="79"/>
        <v>0</v>
      </c>
      <c r="BE74" s="40">
        <v>0.05</v>
      </c>
      <c r="BF74" s="40"/>
      <c r="BG74" s="29">
        <f t="shared" si="80"/>
        <v>0</v>
      </c>
    </row>
    <row r="75" spans="1:59" ht="127.5" x14ac:dyDescent="0.25">
      <c r="A75" s="21" t="s">
        <v>43</v>
      </c>
      <c r="B75" s="21" t="s">
        <v>44</v>
      </c>
      <c r="C75" s="21">
        <v>7</v>
      </c>
      <c r="D75" s="22" t="s">
        <v>166</v>
      </c>
      <c r="E75" s="21">
        <v>43</v>
      </c>
      <c r="F75" s="22" t="s">
        <v>181</v>
      </c>
      <c r="G75" s="21" t="s">
        <v>182</v>
      </c>
      <c r="H75" s="22" t="s">
        <v>183</v>
      </c>
      <c r="I75" s="21">
        <v>379</v>
      </c>
      <c r="J75" s="22" t="s">
        <v>184</v>
      </c>
      <c r="K75" s="21">
        <v>411</v>
      </c>
      <c r="L75" s="24" t="s">
        <v>185</v>
      </c>
      <c r="M75" s="56" t="s">
        <v>186</v>
      </c>
      <c r="N75" s="25">
        <v>1012</v>
      </c>
      <c r="O75" s="25">
        <v>4</v>
      </c>
      <c r="P75" s="26" t="s">
        <v>190</v>
      </c>
      <c r="Q75" s="25" t="s">
        <v>55</v>
      </c>
      <c r="R75" s="25">
        <v>10</v>
      </c>
      <c r="S75" s="25">
        <v>1</v>
      </c>
      <c r="T75" s="23">
        <v>3</v>
      </c>
      <c r="U75" s="23">
        <v>3</v>
      </c>
      <c r="V75" s="23">
        <v>2</v>
      </c>
      <c r="W75" s="23">
        <v>1</v>
      </c>
      <c r="X75" s="23">
        <v>0</v>
      </c>
      <c r="Y75" s="23">
        <v>0</v>
      </c>
      <c r="Z75" s="29">
        <f t="shared" si="69"/>
        <v>0</v>
      </c>
      <c r="AA75" s="23">
        <v>0</v>
      </c>
      <c r="AB75" s="23">
        <v>0</v>
      </c>
      <c r="AC75" s="29">
        <f t="shared" si="70"/>
        <v>0</v>
      </c>
      <c r="AD75" s="23">
        <v>0</v>
      </c>
      <c r="AE75" s="23">
        <v>0</v>
      </c>
      <c r="AF75" s="29">
        <f t="shared" si="71"/>
        <v>0</v>
      </c>
      <c r="AG75" s="23">
        <v>0</v>
      </c>
      <c r="AH75" s="23">
        <v>1</v>
      </c>
      <c r="AI75" s="29">
        <f t="shared" si="72"/>
        <v>0.5</v>
      </c>
      <c r="AJ75" s="23">
        <v>0</v>
      </c>
      <c r="AK75" s="23">
        <v>1</v>
      </c>
      <c r="AL75" s="29">
        <f t="shared" si="73"/>
        <v>0.5</v>
      </c>
      <c r="AM75" s="23">
        <v>0</v>
      </c>
      <c r="AN75" s="23">
        <v>2</v>
      </c>
      <c r="AO75" s="62">
        <f t="shared" si="74"/>
        <v>1</v>
      </c>
      <c r="AP75" s="23">
        <v>0</v>
      </c>
      <c r="AQ75" s="23">
        <v>2</v>
      </c>
      <c r="AR75" s="29">
        <f t="shared" si="75"/>
        <v>1</v>
      </c>
      <c r="AS75" s="23">
        <v>0</v>
      </c>
      <c r="AT75" s="23"/>
      <c r="AU75" s="29">
        <f t="shared" si="76"/>
        <v>0</v>
      </c>
      <c r="AV75" s="23">
        <v>0</v>
      </c>
      <c r="AW75" s="23"/>
      <c r="AX75" s="29">
        <f t="shared" si="77"/>
        <v>0</v>
      </c>
      <c r="AY75" s="23">
        <v>0</v>
      </c>
      <c r="AZ75" s="23"/>
      <c r="BA75" s="29">
        <f t="shared" si="78"/>
        <v>0</v>
      </c>
      <c r="BB75" s="23">
        <v>0</v>
      </c>
      <c r="BC75" s="23"/>
      <c r="BD75" s="29">
        <f t="shared" si="79"/>
        <v>0</v>
      </c>
      <c r="BE75" s="23">
        <v>2</v>
      </c>
      <c r="BF75" s="23"/>
      <c r="BG75" s="29">
        <f t="shared" si="80"/>
        <v>0</v>
      </c>
    </row>
    <row r="76" spans="1:59" ht="89.25" x14ac:dyDescent="0.25">
      <c r="A76" s="11" t="s">
        <v>43</v>
      </c>
      <c r="B76" s="11" t="s">
        <v>56</v>
      </c>
      <c r="C76" s="11">
        <v>7</v>
      </c>
      <c r="D76" s="11" t="s">
        <v>166</v>
      </c>
      <c r="E76" s="11">
        <v>43</v>
      </c>
      <c r="F76" s="11" t="s">
        <v>181</v>
      </c>
      <c r="G76" s="12" t="s">
        <v>182</v>
      </c>
      <c r="H76" s="11" t="s">
        <v>183</v>
      </c>
      <c r="I76" s="11">
        <v>379</v>
      </c>
      <c r="J76" s="11" t="s">
        <v>184</v>
      </c>
      <c r="K76" s="11">
        <v>411</v>
      </c>
      <c r="L76" s="13" t="s">
        <v>185</v>
      </c>
      <c r="M76" s="11"/>
      <c r="N76" s="12">
        <v>1012</v>
      </c>
      <c r="O76" s="12"/>
      <c r="P76" s="12"/>
      <c r="Q76" s="12" t="s">
        <v>65</v>
      </c>
      <c r="R76" s="57">
        <f t="shared" ref="R76:BG76" si="81">+R73</f>
        <v>1</v>
      </c>
      <c r="S76" s="57">
        <f t="shared" si="81"/>
        <v>1</v>
      </c>
      <c r="T76" s="57">
        <f t="shared" si="81"/>
        <v>1</v>
      </c>
      <c r="U76" s="58">
        <f t="shared" si="81"/>
        <v>1</v>
      </c>
      <c r="V76" s="57">
        <f t="shared" si="81"/>
        <v>1</v>
      </c>
      <c r="W76" s="57">
        <f t="shared" si="81"/>
        <v>1</v>
      </c>
      <c r="X76" s="58">
        <f t="shared" si="81"/>
        <v>0.05</v>
      </c>
      <c r="Y76" s="58">
        <f t="shared" si="81"/>
        <v>3.7499999999999999E-2</v>
      </c>
      <c r="Z76" s="45">
        <f t="shared" si="81"/>
        <v>3.7499999999999999E-2</v>
      </c>
      <c r="AA76" s="58">
        <f t="shared" si="81"/>
        <v>0.15</v>
      </c>
      <c r="AB76" s="58">
        <f t="shared" si="81"/>
        <v>0.1125</v>
      </c>
      <c r="AC76" s="45">
        <f t="shared" si="81"/>
        <v>0.1125</v>
      </c>
      <c r="AD76" s="58">
        <f t="shared" si="81"/>
        <v>0.23499999999999999</v>
      </c>
      <c r="AE76" s="58">
        <f t="shared" si="81"/>
        <v>0.23499999999999999</v>
      </c>
      <c r="AF76" s="45">
        <f t="shared" si="81"/>
        <v>0.23499999999999999</v>
      </c>
      <c r="AG76" s="58">
        <f t="shared" si="81"/>
        <v>0.32</v>
      </c>
      <c r="AH76" s="58">
        <f t="shared" si="81"/>
        <v>0.32</v>
      </c>
      <c r="AI76" s="45">
        <f t="shared" si="81"/>
        <v>0.32</v>
      </c>
      <c r="AJ76" s="58">
        <f t="shared" si="81"/>
        <v>0.40500000000000003</v>
      </c>
      <c r="AK76" s="58">
        <f t="shared" si="81"/>
        <v>0.40500000000000003</v>
      </c>
      <c r="AL76" s="45">
        <f t="shared" si="81"/>
        <v>0.40500000000000003</v>
      </c>
      <c r="AM76" s="58">
        <f t="shared" si="81"/>
        <v>0.49</v>
      </c>
      <c r="AN76" s="58">
        <f t="shared" si="81"/>
        <v>0.49</v>
      </c>
      <c r="AO76" s="45">
        <f t="shared" si="81"/>
        <v>0.49</v>
      </c>
      <c r="AP76" s="58">
        <f t="shared" si="81"/>
        <v>0.57499999999999996</v>
      </c>
      <c r="AQ76" s="58">
        <f t="shared" si="81"/>
        <v>0.57499999999999996</v>
      </c>
      <c r="AR76" s="45">
        <f t="shared" si="81"/>
        <v>0.57499999999999996</v>
      </c>
      <c r="AS76" s="58">
        <f t="shared" si="81"/>
        <v>0.66</v>
      </c>
      <c r="AT76" s="58">
        <f t="shared" si="81"/>
        <v>0</v>
      </c>
      <c r="AU76" s="45">
        <f t="shared" si="81"/>
        <v>0</v>
      </c>
      <c r="AV76" s="58">
        <f t="shared" si="81"/>
        <v>0.745</v>
      </c>
      <c r="AW76" s="58">
        <f t="shared" si="81"/>
        <v>0</v>
      </c>
      <c r="AX76" s="45">
        <f t="shared" si="81"/>
        <v>0</v>
      </c>
      <c r="AY76" s="58">
        <f t="shared" si="81"/>
        <v>0.83</v>
      </c>
      <c r="AZ76" s="58">
        <f t="shared" si="81"/>
        <v>0</v>
      </c>
      <c r="BA76" s="45">
        <f t="shared" si="81"/>
        <v>0</v>
      </c>
      <c r="BB76" s="58">
        <f t="shared" si="81"/>
        <v>0.91500000000000004</v>
      </c>
      <c r="BC76" s="58">
        <f t="shared" si="81"/>
        <v>0</v>
      </c>
      <c r="BD76" s="45">
        <f t="shared" si="81"/>
        <v>0</v>
      </c>
      <c r="BE76" s="58">
        <f t="shared" si="81"/>
        <v>1</v>
      </c>
      <c r="BF76" s="58">
        <f t="shared" si="81"/>
        <v>0</v>
      </c>
      <c r="BG76" s="45">
        <f t="shared" si="81"/>
        <v>0</v>
      </c>
    </row>
    <row r="77" spans="1:59" ht="114.75" x14ac:dyDescent="0.25">
      <c r="A77" s="63" t="s">
        <v>43</v>
      </c>
      <c r="B77" s="63" t="s">
        <v>44</v>
      </c>
      <c r="C77" s="63">
        <v>7</v>
      </c>
      <c r="D77" s="64" t="s">
        <v>166</v>
      </c>
      <c r="E77" s="63">
        <v>44</v>
      </c>
      <c r="F77" s="64" t="s">
        <v>191</v>
      </c>
      <c r="G77" s="65" t="s">
        <v>192</v>
      </c>
      <c r="H77" s="64" t="s">
        <v>193</v>
      </c>
      <c r="I77" s="63">
        <v>380</v>
      </c>
      <c r="J77" s="64" t="s">
        <v>194</v>
      </c>
      <c r="K77" s="63">
        <v>452</v>
      </c>
      <c r="L77" s="66" t="s">
        <v>195</v>
      </c>
      <c r="M77" s="63" t="s">
        <v>196</v>
      </c>
      <c r="N77" s="3">
        <v>1007</v>
      </c>
      <c r="O77" s="3">
        <v>2</v>
      </c>
      <c r="P77" s="5" t="s">
        <v>194</v>
      </c>
      <c r="Q77" s="3" t="s">
        <v>65</v>
      </c>
      <c r="R77" s="55">
        <v>1</v>
      </c>
      <c r="S77" s="55">
        <v>0</v>
      </c>
      <c r="T77" s="55">
        <v>1</v>
      </c>
      <c r="U77" s="9">
        <v>1</v>
      </c>
      <c r="V77" s="55">
        <v>1</v>
      </c>
      <c r="W77" s="55">
        <v>1</v>
      </c>
      <c r="X77" s="55">
        <v>0</v>
      </c>
      <c r="Y77" s="55">
        <v>0</v>
      </c>
      <c r="Z77" s="9">
        <f>+Y77/V77</f>
        <v>0</v>
      </c>
      <c r="AA77" s="55">
        <v>0.05</v>
      </c>
      <c r="AB77" s="55">
        <v>0.05</v>
      </c>
      <c r="AC77" s="9">
        <f>+AB77/V77</f>
        <v>0.05</v>
      </c>
      <c r="AD77" s="55">
        <v>0.15</v>
      </c>
      <c r="AE77" s="55">
        <v>0.15</v>
      </c>
      <c r="AF77" s="9">
        <f>+AE77/V77</f>
        <v>0.15</v>
      </c>
      <c r="AG77" s="55">
        <v>0.25</v>
      </c>
      <c r="AH77" s="67">
        <v>0.25</v>
      </c>
      <c r="AI77" s="55">
        <f>+AH77/V77</f>
        <v>0.25</v>
      </c>
      <c r="AJ77" s="55">
        <v>0.35</v>
      </c>
      <c r="AK77" s="55">
        <v>0.35</v>
      </c>
      <c r="AL77" s="9">
        <f>+AK77/V77</f>
        <v>0.35</v>
      </c>
      <c r="AM77" s="55">
        <v>0.45</v>
      </c>
      <c r="AN77" s="9">
        <v>0.45</v>
      </c>
      <c r="AO77" s="59">
        <f>+AN77/V77</f>
        <v>0.45</v>
      </c>
      <c r="AP77" s="55">
        <v>0.55000000000000004</v>
      </c>
      <c r="AQ77" s="9">
        <v>0.55000000000000004</v>
      </c>
      <c r="AR77" s="9">
        <f>+AQ77/V77</f>
        <v>0.55000000000000004</v>
      </c>
      <c r="AS77" s="55">
        <v>0.65</v>
      </c>
      <c r="AT77" s="9"/>
      <c r="AU77" s="9">
        <f>+AT77/V77</f>
        <v>0</v>
      </c>
      <c r="AV77" s="55">
        <v>0.75</v>
      </c>
      <c r="AW77" s="9"/>
      <c r="AX77" s="9">
        <f>+AW77/V77</f>
        <v>0</v>
      </c>
      <c r="AY77" s="55">
        <v>0.85</v>
      </c>
      <c r="AZ77" s="9"/>
      <c r="BA77" s="9">
        <f>+AZ77/V77</f>
        <v>0</v>
      </c>
      <c r="BB77" s="55">
        <v>0.95</v>
      </c>
      <c r="BC77" s="9"/>
      <c r="BD77" s="9">
        <f>+BC77/V77</f>
        <v>0</v>
      </c>
      <c r="BE77" s="55">
        <v>1</v>
      </c>
      <c r="BF77" s="9"/>
      <c r="BG77" s="9">
        <f>+BF77/V77</f>
        <v>0</v>
      </c>
    </row>
    <row r="78" spans="1:59" ht="127.5" x14ac:dyDescent="0.25">
      <c r="A78" s="21" t="s">
        <v>43</v>
      </c>
      <c r="B78" s="21" t="s">
        <v>44</v>
      </c>
      <c r="C78" s="21">
        <v>7</v>
      </c>
      <c r="D78" s="22" t="s">
        <v>166</v>
      </c>
      <c r="E78" s="21">
        <v>44</v>
      </c>
      <c r="F78" s="22" t="s">
        <v>191</v>
      </c>
      <c r="G78" s="21" t="s">
        <v>192</v>
      </c>
      <c r="H78" s="22" t="s">
        <v>193</v>
      </c>
      <c r="I78" s="21">
        <v>380</v>
      </c>
      <c r="J78" s="22" t="s">
        <v>194</v>
      </c>
      <c r="K78" s="21">
        <v>452</v>
      </c>
      <c r="L78" s="24" t="s">
        <v>195</v>
      </c>
      <c r="M78" s="21" t="s">
        <v>196</v>
      </c>
      <c r="N78" s="25">
        <v>1007</v>
      </c>
      <c r="O78" s="25">
        <v>3</v>
      </c>
      <c r="P78" s="26" t="s">
        <v>197</v>
      </c>
      <c r="Q78" s="25" t="s">
        <v>65</v>
      </c>
      <c r="R78" s="39">
        <v>1</v>
      </c>
      <c r="S78" s="39">
        <v>1</v>
      </c>
      <c r="T78" s="40">
        <v>1</v>
      </c>
      <c r="U78" s="29">
        <v>1</v>
      </c>
      <c r="V78" s="40">
        <v>1</v>
      </c>
      <c r="W78" s="40">
        <v>1</v>
      </c>
      <c r="X78" s="40">
        <v>2.0799999999999999E-2</v>
      </c>
      <c r="Y78" s="40">
        <v>2.0799999999999999E-2</v>
      </c>
      <c r="Z78" s="29">
        <f>+Y78/V78</f>
        <v>2.0799999999999999E-2</v>
      </c>
      <c r="AA78" s="40">
        <v>0.1094</v>
      </c>
      <c r="AB78" s="40">
        <v>0.1094</v>
      </c>
      <c r="AC78" s="29">
        <f>+AB78/V78</f>
        <v>0.1094</v>
      </c>
      <c r="AD78" s="40">
        <v>0.19789999999999999</v>
      </c>
      <c r="AE78" s="40">
        <v>0.19789999999999999</v>
      </c>
      <c r="AF78" s="29">
        <f>+AE78/V78</f>
        <v>0.19789999999999999</v>
      </c>
      <c r="AG78" s="40">
        <v>0.28649999999999998</v>
      </c>
      <c r="AH78" s="40">
        <v>0.28649999999999998</v>
      </c>
      <c r="AI78" s="29">
        <f>+AH78/V78</f>
        <v>0.28649999999999998</v>
      </c>
      <c r="AJ78" s="40">
        <v>0.375</v>
      </c>
      <c r="AK78" s="40">
        <v>0.375</v>
      </c>
      <c r="AL78" s="29">
        <f>+AK78/V78</f>
        <v>0.375</v>
      </c>
      <c r="AM78" s="40">
        <v>0.46360000000000001</v>
      </c>
      <c r="AN78" s="29">
        <v>0.46360000000000001</v>
      </c>
      <c r="AO78" s="61">
        <f>+AN78/V78</f>
        <v>0.46360000000000001</v>
      </c>
      <c r="AP78" s="40">
        <v>0.55459999999999998</v>
      </c>
      <c r="AQ78" s="29">
        <v>0.55459999999999998</v>
      </c>
      <c r="AR78" s="29">
        <f>+AQ78/V78</f>
        <v>0.55459999999999998</v>
      </c>
      <c r="AS78" s="40">
        <v>0.64319999999999999</v>
      </c>
      <c r="AT78" s="29"/>
      <c r="AU78" s="29">
        <f>+AT78/V78</f>
        <v>0</v>
      </c>
      <c r="AV78" s="40">
        <v>0.73180000000000001</v>
      </c>
      <c r="AW78" s="29"/>
      <c r="AX78" s="29">
        <f>+AW78/V78</f>
        <v>0</v>
      </c>
      <c r="AY78" s="40">
        <v>0.82030000000000003</v>
      </c>
      <c r="AZ78" s="29"/>
      <c r="BA78" s="29">
        <f>+AZ78/V78</f>
        <v>0</v>
      </c>
      <c r="BB78" s="40">
        <v>0.90890000000000004</v>
      </c>
      <c r="BC78" s="29"/>
      <c r="BD78" s="29">
        <f>+BC78/V78</f>
        <v>0</v>
      </c>
      <c r="BE78" s="40">
        <v>1</v>
      </c>
      <c r="BF78" s="29"/>
      <c r="BG78" s="29">
        <f>+BF78/V78</f>
        <v>0</v>
      </c>
    </row>
    <row r="79" spans="1:59" ht="114.75" x14ac:dyDescent="0.25">
      <c r="A79" s="21" t="s">
        <v>43</v>
      </c>
      <c r="B79" s="21" t="s">
        <v>44</v>
      </c>
      <c r="C79" s="21">
        <v>7</v>
      </c>
      <c r="D79" s="22" t="s">
        <v>166</v>
      </c>
      <c r="E79" s="21">
        <v>44</v>
      </c>
      <c r="F79" s="22" t="s">
        <v>191</v>
      </c>
      <c r="G79" s="21" t="s">
        <v>192</v>
      </c>
      <c r="H79" s="22" t="s">
        <v>193</v>
      </c>
      <c r="I79" s="21">
        <v>380</v>
      </c>
      <c r="J79" s="22" t="s">
        <v>194</v>
      </c>
      <c r="K79" s="21">
        <v>452</v>
      </c>
      <c r="L79" s="24" t="s">
        <v>195</v>
      </c>
      <c r="M79" s="21" t="s">
        <v>196</v>
      </c>
      <c r="N79" s="25">
        <v>1007</v>
      </c>
      <c r="O79" s="25">
        <v>4</v>
      </c>
      <c r="P79" s="26" t="s">
        <v>198</v>
      </c>
      <c r="Q79" s="25" t="s">
        <v>65</v>
      </c>
      <c r="R79" s="39">
        <v>1</v>
      </c>
      <c r="S79" s="39">
        <v>1</v>
      </c>
      <c r="T79" s="40">
        <v>1</v>
      </c>
      <c r="U79" s="29">
        <v>1</v>
      </c>
      <c r="V79" s="40">
        <v>1</v>
      </c>
      <c r="W79" s="40">
        <v>1</v>
      </c>
      <c r="X79" s="40">
        <v>0</v>
      </c>
      <c r="Y79" s="40">
        <v>0</v>
      </c>
      <c r="Z79" s="29">
        <f>+Y79/V79</f>
        <v>0</v>
      </c>
      <c r="AA79" s="40">
        <v>0</v>
      </c>
      <c r="AB79" s="40">
        <v>0</v>
      </c>
      <c r="AC79" s="29">
        <f>+AB79/V79</f>
        <v>0</v>
      </c>
      <c r="AD79" s="40">
        <v>0.05</v>
      </c>
      <c r="AE79" s="40">
        <v>0.05</v>
      </c>
      <c r="AF79" s="29">
        <f>+AE79/V79</f>
        <v>0.05</v>
      </c>
      <c r="AG79" s="40">
        <v>0.15</v>
      </c>
      <c r="AH79" s="40">
        <v>0.15</v>
      </c>
      <c r="AI79" s="29">
        <f>+AH79/V79</f>
        <v>0.15</v>
      </c>
      <c r="AJ79" s="40">
        <v>0.25</v>
      </c>
      <c r="AK79" s="40">
        <v>0.25</v>
      </c>
      <c r="AL79" s="29">
        <f>+AK79/V79</f>
        <v>0.25</v>
      </c>
      <c r="AM79" s="40">
        <v>0.4</v>
      </c>
      <c r="AN79" s="29">
        <v>0.4</v>
      </c>
      <c r="AO79" s="61">
        <f>+AN79/V79</f>
        <v>0.4</v>
      </c>
      <c r="AP79" s="40">
        <v>0.55000000000000004</v>
      </c>
      <c r="AQ79" s="29">
        <v>0.55000000000000004</v>
      </c>
      <c r="AR79" s="29">
        <f>+AQ79/V79</f>
        <v>0.55000000000000004</v>
      </c>
      <c r="AS79" s="40">
        <v>0.7</v>
      </c>
      <c r="AT79" s="29"/>
      <c r="AU79" s="29">
        <f>+AT79/V79</f>
        <v>0</v>
      </c>
      <c r="AV79" s="40">
        <v>0.8</v>
      </c>
      <c r="AW79" s="29"/>
      <c r="AX79" s="29">
        <f>+AW79/V79</f>
        <v>0</v>
      </c>
      <c r="AY79" s="40">
        <v>0.9</v>
      </c>
      <c r="AZ79" s="29"/>
      <c r="BA79" s="29">
        <f>+AZ79/V79</f>
        <v>0</v>
      </c>
      <c r="BB79" s="40">
        <v>0.95</v>
      </c>
      <c r="BC79" s="29"/>
      <c r="BD79" s="29">
        <f>+BC79/V79</f>
        <v>0</v>
      </c>
      <c r="BE79" s="40">
        <v>1</v>
      </c>
      <c r="BF79" s="29"/>
      <c r="BG79" s="29">
        <f>+BF79/V79</f>
        <v>0</v>
      </c>
    </row>
    <row r="80" spans="1:59" ht="114.75" x14ac:dyDescent="0.25">
      <c r="A80" s="11" t="s">
        <v>43</v>
      </c>
      <c r="B80" s="11" t="s">
        <v>56</v>
      </c>
      <c r="C80" s="11">
        <v>7</v>
      </c>
      <c r="D80" s="11" t="s">
        <v>166</v>
      </c>
      <c r="E80" s="11">
        <v>44</v>
      </c>
      <c r="F80" s="11" t="s">
        <v>191</v>
      </c>
      <c r="G80" s="12" t="s">
        <v>192</v>
      </c>
      <c r="H80" s="11" t="s">
        <v>193</v>
      </c>
      <c r="I80" s="11">
        <v>380</v>
      </c>
      <c r="J80" s="11" t="s">
        <v>194</v>
      </c>
      <c r="K80" s="11">
        <v>452</v>
      </c>
      <c r="L80" s="13" t="s">
        <v>195</v>
      </c>
      <c r="M80" s="11"/>
      <c r="N80" s="12">
        <v>1007</v>
      </c>
      <c r="O80" s="12"/>
      <c r="P80" s="12"/>
      <c r="Q80" s="12" t="s">
        <v>65</v>
      </c>
      <c r="R80" s="57">
        <f t="shared" ref="R80:BG80" si="82">+R77</f>
        <v>1</v>
      </c>
      <c r="S80" s="57">
        <f t="shared" si="82"/>
        <v>0</v>
      </c>
      <c r="T80" s="57">
        <f t="shared" si="82"/>
        <v>1</v>
      </c>
      <c r="U80" s="58">
        <f t="shared" si="82"/>
        <v>1</v>
      </c>
      <c r="V80" s="57">
        <f t="shared" si="82"/>
        <v>1</v>
      </c>
      <c r="W80" s="57">
        <f t="shared" si="82"/>
        <v>1</v>
      </c>
      <c r="X80" s="58">
        <f t="shared" si="82"/>
        <v>0</v>
      </c>
      <c r="Y80" s="58">
        <f t="shared" si="82"/>
        <v>0</v>
      </c>
      <c r="Z80" s="45">
        <f t="shared" si="82"/>
        <v>0</v>
      </c>
      <c r="AA80" s="58">
        <f t="shared" si="82"/>
        <v>0.05</v>
      </c>
      <c r="AB80" s="58">
        <f t="shared" si="82"/>
        <v>0.05</v>
      </c>
      <c r="AC80" s="45">
        <f t="shared" si="82"/>
        <v>0.05</v>
      </c>
      <c r="AD80" s="58">
        <f t="shared" si="82"/>
        <v>0.15</v>
      </c>
      <c r="AE80" s="58">
        <f t="shared" si="82"/>
        <v>0.15</v>
      </c>
      <c r="AF80" s="45">
        <f t="shared" si="82"/>
        <v>0.15</v>
      </c>
      <c r="AG80" s="58">
        <f t="shared" si="82"/>
        <v>0.25</v>
      </c>
      <c r="AH80" s="58">
        <f t="shared" si="82"/>
        <v>0.25</v>
      </c>
      <c r="AI80" s="45">
        <f t="shared" si="82"/>
        <v>0.25</v>
      </c>
      <c r="AJ80" s="58">
        <f t="shared" si="82"/>
        <v>0.35</v>
      </c>
      <c r="AK80" s="58">
        <f t="shared" si="82"/>
        <v>0.35</v>
      </c>
      <c r="AL80" s="45">
        <f t="shared" si="82"/>
        <v>0.35</v>
      </c>
      <c r="AM80" s="58">
        <f t="shared" si="82"/>
        <v>0.45</v>
      </c>
      <c r="AN80" s="58">
        <f t="shared" si="82"/>
        <v>0.45</v>
      </c>
      <c r="AO80" s="45">
        <f t="shared" si="82"/>
        <v>0.45</v>
      </c>
      <c r="AP80" s="58">
        <f t="shared" si="82"/>
        <v>0.55000000000000004</v>
      </c>
      <c r="AQ80" s="58">
        <f t="shared" si="82"/>
        <v>0.55000000000000004</v>
      </c>
      <c r="AR80" s="45">
        <f t="shared" si="82"/>
        <v>0.55000000000000004</v>
      </c>
      <c r="AS80" s="58">
        <f t="shared" si="82"/>
        <v>0.65</v>
      </c>
      <c r="AT80" s="58">
        <f t="shared" si="82"/>
        <v>0</v>
      </c>
      <c r="AU80" s="45">
        <f t="shared" si="82"/>
        <v>0</v>
      </c>
      <c r="AV80" s="58">
        <f t="shared" si="82"/>
        <v>0.75</v>
      </c>
      <c r="AW80" s="58">
        <f t="shared" si="82"/>
        <v>0</v>
      </c>
      <c r="AX80" s="45">
        <f t="shared" si="82"/>
        <v>0</v>
      </c>
      <c r="AY80" s="58">
        <f t="shared" si="82"/>
        <v>0.85</v>
      </c>
      <c r="AZ80" s="58">
        <f t="shared" si="82"/>
        <v>0</v>
      </c>
      <c r="BA80" s="45">
        <f t="shared" si="82"/>
        <v>0</v>
      </c>
      <c r="BB80" s="58">
        <f t="shared" si="82"/>
        <v>0.95</v>
      </c>
      <c r="BC80" s="58">
        <f t="shared" si="82"/>
        <v>0</v>
      </c>
      <c r="BD80" s="45">
        <f t="shared" si="82"/>
        <v>0</v>
      </c>
      <c r="BE80" s="58">
        <f t="shared" si="82"/>
        <v>1</v>
      </c>
      <c r="BF80" s="58">
        <f t="shared" si="82"/>
        <v>0</v>
      </c>
      <c r="BG80" s="45">
        <f t="shared" si="82"/>
        <v>0</v>
      </c>
    </row>
    <row r="81" spans="1:59" ht="89.25" x14ac:dyDescent="0.25">
      <c r="A81" s="1" t="s">
        <v>43</v>
      </c>
      <c r="B81" s="1" t="s">
        <v>44</v>
      </c>
      <c r="C81" s="1">
        <v>7</v>
      </c>
      <c r="D81" s="2" t="s">
        <v>166</v>
      </c>
      <c r="E81" s="1">
        <v>45</v>
      </c>
      <c r="F81" s="2" t="s">
        <v>199</v>
      </c>
      <c r="G81" s="3" t="s">
        <v>200</v>
      </c>
      <c r="H81" s="2" t="s">
        <v>201</v>
      </c>
      <c r="I81" s="1">
        <v>381</v>
      </c>
      <c r="J81" s="2" t="s">
        <v>202</v>
      </c>
      <c r="K81" s="1">
        <v>493</v>
      </c>
      <c r="L81" s="4" t="s">
        <v>203</v>
      </c>
      <c r="M81" s="1">
        <v>0</v>
      </c>
      <c r="N81" s="3">
        <v>1018</v>
      </c>
      <c r="O81" s="3">
        <v>1</v>
      </c>
      <c r="P81" s="5" t="s">
        <v>204</v>
      </c>
      <c r="Q81" s="3" t="s">
        <v>55</v>
      </c>
      <c r="R81" s="3">
        <v>1</v>
      </c>
      <c r="S81" s="10">
        <v>0.15</v>
      </c>
      <c r="T81" s="10">
        <v>0.25</v>
      </c>
      <c r="U81" s="10">
        <v>0.25</v>
      </c>
      <c r="V81" s="10">
        <v>0.3</v>
      </c>
      <c r="W81" s="10">
        <v>0.05</v>
      </c>
      <c r="X81" s="10">
        <v>0</v>
      </c>
      <c r="Y81" s="10">
        <v>0</v>
      </c>
      <c r="Z81" s="9">
        <f t="shared" ref="Z81:Z83" si="83">+Y81/V81</f>
        <v>0</v>
      </c>
      <c r="AA81" s="10">
        <v>0.01</v>
      </c>
      <c r="AB81" s="10">
        <v>0.01</v>
      </c>
      <c r="AC81" s="20">
        <f t="shared" ref="AC81:AC83" si="84">+AB81/V81</f>
        <v>3.3333333333333333E-2</v>
      </c>
      <c r="AD81" s="10">
        <v>0.04</v>
      </c>
      <c r="AE81" s="10">
        <v>0.04</v>
      </c>
      <c r="AF81" s="20">
        <f t="shared" ref="AF81:AF83" si="85">+AE81/V81</f>
        <v>0.13333333333333333</v>
      </c>
      <c r="AG81" s="10">
        <v>7.0000000000000007E-2</v>
      </c>
      <c r="AH81" s="10">
        <v>7.0000000000000007E-2</v>
      </c>
      <c r="AI81" s="20">
        <f t="shared" ref="AI81:AI83" si="86">+AH81/V81</f>
        <v>0.23333333333333336</v>
      </c>
      <c r="AJ81" s="10">
        <v>0.1</v>
      </c>
      <c r="AK81" s="10">
        <v>0.1</v>
      </c>
      <c r="AL81" s="9">
        <f t="shared" ref="AL81:AL83" si="87">+AK81/V81</f>
        <v>0.33333333333333337</v>
      </c>
      <c r="AM81" s="10">
        <v>0.13</v>
      </c>
      <c r="AN81" s="10">
        <v>0.13</v>
      </c>
      <c r="AO81" s="20">
        <f>+AN81/V81</f>
        <v>0.43333333333333335</v>
      </c>
      <c r="AP81" s="10">
        <v>0.16</v>
      </c>
      <c r="AQ81" s="10">
        <v>0.16</v>
      </c>
      <c r="AR81" s="20">
        <f>+AQ81/V81</f>
        <v>0.53333333333333333</v>
      </c>
      <c r="AS81" s="10">
        <v>0.19</v>
      </c>
      <c r="AT81" s="10"/>
      <c r="AU81" s="20">
        <f>+AT81/V81</f>
        <v>0</v>
      </c>
      <c r="AV81" s="10">
        <v>0.21</v>
      </c>
      <c r="AW81" s="10"/>
      <c r="AX81" s="20">
        <f>+AW81/V81</f>
        <v>0</v>
      </c>
      <c r="AY81" s="10">
        <v>0.24</v>
      </c>
      <c r="AZ81" s="10"/>
      <c r="BA81" s="20">
        <f>+AZ81/V81</f>
        <v>0</v>
      </c>
      <c r="BB81" s="10">
        <v>0.27</v>
      </c>
      <c r="BC81" s="10"/>
      <c r="BD81" s="20">
        <f>+BC81/V81</f>
        <v>0</v>
      </c>
      <c r="BE81" s="10">
        <v>0.3</v>
      </c>
      <c r="BF81" s="10"/>
      <c r="BG81" s="20">
        <f>+BF81/V81</f>
        <v>0</v>
      </c>
    </row>
    <row r="82" spans="1:59" ht="89.25" x14ac:dyDescent="0.25">
      <c r="A82" s="1" t="s">
        <v>43</v>
      </c>
      <c r="B82" s="1" t="s">
        <v>44</v>
      </c>
      <c r="C82" s="1">
        <v>7</v>
      </c>
      <c r="D82" s="2" t="s">
        <v>166</v>
      </c>
      <c r="E82" s="1">
        <v>45</v>
      </c>
      <c r="F82" s="2" t="s">
        <v>199</v>
      </c>
      <c r="G82" s="3" t="s">
        <v>200</v>
      </c>
      <c r="H82" s="2" t="s">
        <v>201</v>
      </c>
      <c r="I82" s="1">
        <v>381</v>
      </c>
      <c r="J82" s="2" t="s">
        <v>202</v>
      </c>
      <c r="K82" s="1">
        <v>493</v>
      </c>
      <c r="L82" s="4" t="s">
        <v>203</v>
      </c>
      <c r="M82" s="1">
        <v>0</v>
      </c>
      <c r="N82" s="3">
        <v>1018</v>
      </c>
      <c r="O82" s="3">
        <v>2</v>
      </c>
      <c r="P82" s="5" t="s">
        <v>205</v>
      </c>
      <c r="Q82" s="3" t="s">
        <v>55</v>
      </c>
      <c r="R82" s="3">
        <v>1</v>
      </c>
      <c r="S82" s="10">
        <v>0.2</v>
      </c>
      <c r="T82" s="10">
        <v>0.25</v>
      </c>
      <c r="U82" s="10">
        <v>0.25</v>
      </c>
      <c r="V82" s="10">
        <v>0.25</v>
      </c>
      <c r="W82" s="10">
        <v>0.05</v>
      </c>
      <c r="X82" s="10">
        <v>0.02</v>
      </c>
      <c r="Y82" s="10">
        <v>0.02</v>
      </c>
      <c r="Z82" s="9">
        <f t="shared" si="83"/>
        <v>0.08</v>
      </c>
      <c r="AA82" s="10">
        <v>0.05</v>
      </c>
      <c r="AB82" s="10">
        <v>0.05</v>
      </c>
      <c r="AC82" s="20">
        <f t="shared" si="84"/>
        <v>0.2</v>
      </c>
      <c r="AD82" s="10">
        <v>7.0000000000000007E-2</v>
      </c>
      <c r="AE82" s="10">
        <v>7.0000000000000007E-2</v>
      </c>
      <c r="AF82" s="20">
        <f t="shared" si="85"/>
        <v>0.28000000000000003</v>
      </c>
      <c r="AG82" s="10">
        <v>0.09</v>
      </c>
      <c r="AH82" s="10">
        <v>0.09</v>
      </c>
      <c r="AI82" s="20">
        <f t="shared" si="86"/>
        <v>0.36</v>
      </c>
      <c r="AJ82" s="10">
        <v>0.11</v>
      </c>
      <c r="AK82" s="10">
        <v>0.11</v>
      </c>
      <c r="AL82" s="9">
        <f t="shared" si="87"/>
        <v>0.44</v>
      </c>
      <c r="AM82" s="10">
        <v>0.13</v>
      </c>
      <c r="AN82" s="10">
        <v>0.13</v>
      </c>
      <c r="AO82" s="20">
        <f>+AN82/V82</f>
        <v>0.52</v>
      </c>
      <c r="AP82" s="10">
        <v>0.15</v>
      </c>
      <c r="AQ82" s="10">
        <v>0.15</v>
      </c>
      <c r="AR82" s="20">
        <f>+AQ82/V82</f>
        <v>0.6</v>
      </c>
      <c r="AS82" s="10">
        <v>0.17</v>
      </c>
      <c r="AT82" s="10"/>
      <c r="AU82" s="20">
        <f>+AT82/V82</f>
        <v>0</v>
      </c>
      <c r="AV82" s="10">
        <v>0.19</v>
      </c>
      <c r="AW82" s="10"/>
      <c r="AX82" s="20">
        <f>+AW82/V82</f>
        <v>0</v>
      </c>
      <c r="AY82" s="10">
        <v>0.21</v>
      </c>
      <c r="AZ82" s="10"/>
      <c r="BA82" s="20">
        <f>+AZ82/V82</f>
        <v>0</v>
      </c>
      <c r="BB82" s="10">
        <v>0.23</v>
      </c>
      <c r="BC82" s="10"/>
      <c r="BD82" s="20">
        <f>+BC82/V82</f>
        <v>0</v>
      </c>
      <c r="BE82" s="10">
        <v>0.25</v>
      </c>
      <c r="BF82" s="10"/>
      <c r="BG82" s="20">
        <f>+BF82/V82</f>
        <v>0</v>
      </c>
    </row>
    <row r="83" spans="1:59" ht="89.25" x14ac:dyDescent="0.25">
      <c r="A83" s="1" t="s">
        <v>43</v>
      </c>
      <c r="B83" s="1" t="s">
        <v>44</v>
      </c>
      <c r="C83" s="1">
        <v>7</v>
      </c>
      <c r="D83" s="2" t="s">
        <v>166</v>
      </c>
      <c r="E83" s="1">
        <v>45</v>
      </c>
      <c r="F83" s="2" t="s">
        <v>199</v>
      </c>
      <c r="G83" s="3" t="s">
        <v>200</v>
      </c>
      <c r="H83" s="2" t="s">
        <v>201</v>
      </c>
      <c r="I83" s="1">
        <v>381</v>
      </c>
      <c r="J83" s="2" t="s">
        <v>202</v>
      </c>
      <c r="K83" s="1">
        <v>493</v>
      </c>
      <c r="L83" s="4" t="s">
        <v>203</v>
      </c>
      <c r="M83" s="1">
        <v>0</v>
      </c>
      <c r="N83" s="3">
        <v>1018</v>
      </c>
      <c r="O83" s="3">
        <v>3</v>
      </c>
      <c r="P83" s="5" t="s">
        <v>206</v>
      </c>
      <c r="Q83" s="3" t="s">
        <v>207</v>
      </c>
      <c r="R83" s="3">
        <v>1</v>
      </c>
      <c r="S83" s="10">
        <v>0.05</v>
      </c>
      <c r="T83" s="10">
        <v>0.4</v>
      </c>
      <c r="U83" s="10">
        <v>0.2</v>
      </c>
      <c r="V83" s="10">
        <v>0.2</v>
      </c>
      <c r="W83" s="10">
        <v>0.15</v>
      </c>
      <c r="X83" s="10">
        <v>0.01</v>
      </c>
      <c r="Y83" s="10">
        <v>0.01</v>
      </c>
      <c r="Z83" s="9">
        <f t="shared" si="83"/>
        <v>4.9999999999999996E-2</v>
      </c>
      <c r="AA83" s="10">
        <v>0.02</v>
      </c>
      <c r="AB83" s="10">
        <v>0.02</v>
      </c>
      <c r="AC83" s="20">
        <f t="shared" si="84"/>
        <v>9.9999999999999992E-2</v>
      </c>
      <c r="AD83" s="10">
        <v>0.04</v>
      </c>
      <c r="AE83" s="10">
        <v>0.04</v>
      </c>
      <c r="AF83" s="20">
        <f t="shared" si="85"/>
        <v>0.19999999999999998</v>
      </c>
      <c r="AG83" s="10">
        <v>0.06</v>
      </c>
      <c r="AH83" s="10">
        <v>0.06</v>
      </c>
      <c r="AI83" s="20">
        <f t="shared" si="86"/>
        <v>0.3</v>
      </c>
      <c r="AJ83" s="10">
        <v>0.08</v>
      </c>
      <c r="AK83" s="10">
        <v>0.08</v>
      </c>
      <c r="AL83" s="9">
        <f t="shared" si="87"/>
        <v>0.39999999999999997</v>
      </c>
      <c r="AM83" s="10">
        <v>0.1</v>
      </c>
      <c r="AN83" s="10">
        <v>0.1</v>
      </c>
      <c r="AO83" s="20">
        <f>+AN83/V83</f>
        <v>0.5</v>
      </c>
      <c r="AP83" s="10">
        <v>0.12</v>
      </c>
      <c r="AQ83" s="10">
        <v>0.12</v>
      </c>
      <c r="AR83" s="20">
        <f>+AQ83/V83</f>
        <v>0.6</v>
      </c>
      <c r="AS83" s="10">
        <v>0.14000000000000001</v>
      </c>
      <c r="AT83" s="10"/>
      <c r="AU83" s="20">
        <f>+AT83/V83</f>
        <v>0</v>
      </c>
      <c r="AV83" s="10">
        <v>0.16</v>
      </c>
      <c r="AW83" s="10"/>
      <c r="AX83" s="20">
        <f>+AW83/V83</f>
        <v>0</v>
      </c>
      <c r="AY83" s="10">
        <v>0.18</v>
      </c>
      <c r="AZ83" s="10"/>
      <c r="BA83" s="20">
        <f>+AZ83/V83</f>
        <v>0</v>
      </c>
      <c r="BB83" s="10">
        <v>0.19</v>
      </c>
      <c r="BC83" s="10"/>
      <c r="BD83" s="20">
        <f>+BC83/V83</f>
        <v>0</v>
      </c>
      <c r="BE83" s="10">
        <v>0.2</v>
      </c>
      <c r="BF83" s="10"/>
      <c r="BG83" s="20">
        <f>+BF83/V83</f>
        <v>0</v>
      </c>
    </row>
    <row r="84" spans="1:59" ht="89.25" x14ac:dyDescent="0.25">
      <c r="A84" s="11" t="s">
        <v>43</v>
      </c>
      <c r="B84" s="11" t="s">
        <v>56</v>
      </c>
      <c r="C84" s="11">
        <v>7</v>
      </c>
      <c r="D84" s="11" t="s">
        <v>166</v>
      </c>
      <c r="E84" s="11">
        <v>45</v>
      </c>
      <c r="F84" s="11" t="s">
        <v>199</v>
      </c>
      <c r="G84" s="12" t="s">
        <v>200</v>
      </c>
      <c r="H84" s="11" t="s">
        <v>201</v>
      </c>
      <c r="I84" s="11">
        <v>381</v>
      </c>
      <c r="J84" s="11" t="s">
        <v>202</v>
      </c>
      <c r="K84" s="11">
        <v>493</v>
      </c>
      <c r="L84" s="13" t="s">
        <v>203</v>
      </c>
      <c r="M84" s="11"/>
      <c r="N84" s="12">
        <v>1018</v>
      </c>
      <c r="O84" s="12"/>
      <c r="P84" s="12"/>
      <c r="Q84" s="12" t="s">
        <v>76</v>
      </c>
      <c r="R84" s="14">
        <f>+SUM(R81:R83)</f>
        <v>3</v>
      </c>
      <c r="S84" s="14">
        <f>+SUM(S81:S83)</f>
        <v>0.39999999999999997</v>
      </c>
      <c r="T84" s="14">
        <f>+S84+SUM(T81:T83)</f>
        <v>1.3</v>
      </c>
      <c r="U84" s="14">
        <f>+$T$84+SUM(U81:U83)</f>
        <v>2</v>
      </c>
      <c r="V84" s="14">
        <f>+U84+SUM(V81:V83)</f>
        <v>2.75</v>
      </c>
      <c r="W84" s="14">
        <f>+V84+SUM(W81:W83)</f>
        <v>3</v>
      </c>
      <c r="X84" s="14">
        <f>+$U$84+SUM(X81:X83)</f>
        <v>2.0299999999999998</v>
      </c>
      <c r="Y84" s="14">
        <f>+$U$84+SUM(Y81:Y83)</f>
        <v>2.0299999999999998</v>
      </c>
      <c r="Z84" s="45">
        <f>+Y84/$V84</f>
        <v>0.73818181818181816</v>
      </c>
      <c r="AA84" s="14">
        <f>+$U$84+SUM(AA81:AA83)</f>
        <v>2.08</v>
      </c>
      <c r="AB84" s="14">
        <f>+$U$84+SUM(AB81:AB83)</f>
        <v>2.08</v>
      </c>
      <c r="AC84" s="45">
        <f>+AB84/$V84</f>
        <v>0.75636363636363635</v>
      </c>
      <c r="AD84" s="14">
        <f>+$U$84+SUM(AD81:AD83)</f>
        <v>2.15</v>
      </c>
      <c r="AE84" s="14">
        <f>+$U$84+SUM(AE81:AE83)</f>
        <v>2.15</v>
      </c>
      <c r="AF84" s="45">
        <f>+AE84/$V84</f>
        <v>0.78181818181818175</v>
      </c>
      <c r="AG84" s="14">
        <f>+$U$84+SUM(AG81:AG83)</f>
        <v>2.2200000000000002</v>
      </c>
      <c r="AH84" s="14">
        <f>+$U$84+SUM(AH81:AH83)</f>
        <v>2.2200000000000002</v>
      </c>
      <c r="AI84" s="45">
        <f>+AH84/$V84</f>
        <v>0.80727272727272736</v>
      </c>
      <c r="AJ84" s="14">
        <f>+$U$84+SUM(AJ81:AJ83)</f>
        <v>2.29</v>
      </c>
      <c r="AK84" s="14">
        <f>+$U$84+SUM(AK81:AK83)</f>
        <v>2.29</v>
      </c>
      <c r="AL84" s="45">
        <f>+AK84/$V84</f>
        <v>0.83272727272727276</v>
      </c>
      <c r="AM84" s="14">
        <f>+$U$84+SUM(AM81:AM83)</f>
        <v>2.36</v>
      </c>
      <c r="AN84" s="14">
        <f>+$U$84+SUM(AN81:AN83)</f>
        <v>2.36</v>
      </c>
      <c r="AO84" s="45">
        <f>+AN84/$V84</f>
        <v>0.85818181818181816</v>
      </c>
      <c r="AP84" s="14">
        <f>+$U$84+SUM(AP81:AP83)</f>
        <v>2.4300000000000002</v>
      </c>
      <c r="AQ84" s="14">
        <f>+$U$84+SUM(AQ81:AQ83)</f>
        <v>2.4300000000000002</v>
      </c>
      <c r="AR84" s="45">
        <f>+AQ84/$V84</f>
        <v>0.88363636363636366</v>
      </c>
      <c r="AS84" s="14">
        <f>+$U$84+SUM(AS81:AS83)</f>
        <v>2.5</v>
      </c>
      <c r="AT84" s="14">
        <f>+$U$84+SUM(AT81:AT83)</f>
        <v>2</v>
      </c>
      <c r="AU84" s="45">
        <f>+AT84/$V84</f>
        <v>0.72727272727272729</v>
      </c>
      <c r="AV84" s="14">
        <f>+$U$84+SUM(AV81:AV83)</f>
        <v>2.56</v>
      </c>
      <c r="AW84" s="14">
        <f>+$U$84+SUM(AW81:AW83)</f>
        <v>2</v>
      </c>
      <c r="AX84" s="45">
        <f>+AW84/$V84</f>
        <v>0.72727272727272729</v>
      </c>
      <c r="AY84" s="14">
        <f>+$U$84+SUM(AY81:AY83)</f>
        <v>2.63</v>
      </c>
      <c r="AZ84" s="14">
        <f>+$U$84+SUM(AZ81:AZ83)</f>
        <v>2</v>
      </c>
      <c r="BA84" s="45">
        <f>+AZ84/$V84</f>
        <v>0.72727272727272729</v>
      </c>
      <c r="BB84" s="14">
        <f>+$U$84+SUM(BB81:BB83)</f>
        <v>2.69</v>
      </c>
      <c r="BC84" s="14">
        <f>+$U$84+SUM(BC81:BC83)</f>
        <v>2</v>
      </c>
      <c r="BD84" s="45">
        <f>+BC84/$V84</f>
        <v>0.72727272727272729</v>
      </c>
      <c r="BE84" s="14">
        <f>+$U$84+SUM(BE81:BE83)</f>
        <v>2.75</v>
      </c>
      <c r="BF84" s="14">
        <f>+$U$84+SUM(BF81:BF83)</f>
        <v>2</v>
      </c>
      <c r="BG84" s="45">
        <f>+BF84/$V84</f>
        <v>0.72727272727272729</v>
      </c>
    </row>
  </sheetData>
  <autoFilter ref="A1:BG84" xr:uid="{DCF1CD6D-09A3-436F-8D6C-FBDAE825E993}"/>
  <mergeCells count="59">
    <mergeCell ref="BC1:BC2"/>
    <mergeCell ref="BD1:BD2"/>
    <mergeCell ref="BE1:BE2"/>
    <mergeCell ref="BF1:BF2"/>
    <mergeCell ref="BG1:BG2"/>
    <mergeCell ref="BB1:BB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AP1:AP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D1:AD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metas sector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Briceño</dc:creator>
  <cp:lastModifiedBy>Johanna Cendales</cp:lastModifiedBy>
  <dcterms:created xsi:type="dcterms:W3CDTF">2019-07-18T16:52:47Z</dcterms:created>
  <dcterms:modified xsi:type="dcterms:W3CDTF">2019-08-22T21:40:38Z</dcterms:modified>
</cp:coreProperties>
</file>