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Desktop\BKUP 27-06-19\Joey\2019\Proyectos\Consolidado\"/>
    </mc:Choice>
  </mc:AlternateContent>
  <xr:revisionPtr revIDLastSave="0" documentId="13_ncr:1_{99B3611F-FBEF-4CD7-8F49-9CFB4308D3AF}" xr6:coauthVersionLast="45" xr6:coauthVersionMax="45" xr10:uidLastSave="{00000000-0000-0000-0000-000000000000}"/>
  <bookViews>
    <workbookView xWindow="-120" yWindow="-120" windowWidth="20730" windowHeight="1116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6" i="1" l="1"/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<sst xmlns="http://schemas.openxmlformats.org/spreadsheetml/2006/main" count="1173" uniqueCount="209">
  <si>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</si>
  <si>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</si>
  <si>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</si>
  <si>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</si>
  <si>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</si>
  <si>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</si>
  <si>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</si>
  <si>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</si>
  <si>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</si>
  <si>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</si>
  <si>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</si>
  <si>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</si>
  <si>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</si>
  <si>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</si>
  <si>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</si>
  <si>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</si>
  <si>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</si>
  <si>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</si>
  <si>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</si>
  <si>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</si>
  <si>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</si>
  <si>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</si>
  <si>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</si>
  <si>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</si>
  <si>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</si>
  <si>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</si>
  <si>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</si>
  <si>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</si>
  <si>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</si>
  <si>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</si>
  <si>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</si>
  <si>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</si>
  <si>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</si>
  <si>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</si>
  <si>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</si>
  <si>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</si>
  <si>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</si>
  <si>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</si>
  <si>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</si>
  <si>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</si>
  <si>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</si>
  <si>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</si>
  <si>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</si>
  <si>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</si>
  <si>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</si>
  <si>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</si>
  <si>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</si>
  <si>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</si>
  <si>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</si>
  <si>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</si>
  <si>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</si>
  <si>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</si>
  <si>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</si>
  <si>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</si>
  <si>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</si>
  <si>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</si>
  <si>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</si>
  <si>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</si>
  <si>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</si>
  <si>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</si>
  <si>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</si>
  <si>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</si>
  <si>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</si>
  <si>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</si>
  <si>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</si>
  <si>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</si>
  <si>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</si>
  <si>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</si>
  <si>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</si>
  <si>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</si>
  <si>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</si>
  <si>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</si>
  <si>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</si>
  <si>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</si>
  <si>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</si>
  <si>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</si>
  <si>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</si>
  <si>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</si>
  <si>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</si>
  <si>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</si>
  <si>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</si>
  <si>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</si>
  <si>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</si>
  <si>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</si>
  <si>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</si>
  <si>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</si>
  <si>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</si>
  <si>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</si>
  <si>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</si>
  <si>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</si>
  <si>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</si>
  <si>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</si>
  <si>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</si>
  <si>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</si>
  <si>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</si>
  <si>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</si>
  <si>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</si>
  <si>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</si>
  <si>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</si>
  <si>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</si>
  <si>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</si>
  <si>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</si>
  <si>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</si>
  <si>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</si>
  <si>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</si>
  <si>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</si>
  <si>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</si>
  <si>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</si>
  <si>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</si>
  <si>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</si>
  <si>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</si>
  <si>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</si>
  <si>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</si>
  <si>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</si>
  <si>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</si>
  <si>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</si>
  <si>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</si>
  <si>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</si>
  <si>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</si>
  <si>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</si>
  <si>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</si>
  <si>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</si>
  <si>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</si>
  <si>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</si>
  <si>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</si>
  <si>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</si>
  <si>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</si>
  <si>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</si>
  <si>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</si>
  <si>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</si>
  <si>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</si>
  <si>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</si>
  <si>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</si>
  <si>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</si>
  <si>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</si>
  <si>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</si>
  <si>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</si>
  <si>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</si>
  <si>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</si>
  <si>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</si>
  <si>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</si>
  <si>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</si>
  <si>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</si>
  <si>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</si>
  <si>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</si>
  <si>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</si>
  <si>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</si>
  <si>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</si>
  <si>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</si>
  <si>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</si>
  <si>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</si>
  <si>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</si>
  <si>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</si>
  <si>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</si>
  <si>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</si>
  <si>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</si>
  <si>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</si>
  <si>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</si>
  <si>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</si>
  <si>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</si>
  <si>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</si>
  <si>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</si>
  <si>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</si>
  <si>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</si>
  <si>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</si>
  <si>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</si>
  <si>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</si>
  <si>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</si>
  <si>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</si>
  <si>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</si>
  <si>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</si>
  <si>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</si>
  <si>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</si>
  <si>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</si>
  <si>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</si>
  <si>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</si>
  <si>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</si>
  <si>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</si>
  <si>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</si>
  <si>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</si>
  <si>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</si>
  <si>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</si>
  <si>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</si>
  <si>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</si>
  <si>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</si>
  <si>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</si>
  <si>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</si>
  <si>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</si>
  <si>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</si>
  <si>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</si>
  <si>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</si>
  <si>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</si>
  <si>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</si>
  <si>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</si>
  <si>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</si>
  <si>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</si>
  <si>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</si>
  <si>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</si>
  <si>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</si>
  <si>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</si>
  <si>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</si>
  <si>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</si>
  <si>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</si>
  <si>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</si>
  <si>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</si>
  <si>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</si>
  <si>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</si>
  <si>
    <t>Apoyar 52 bibliotecas comunitarias</t>
  </si>
  <si>
    <t>Atender 5.280 agentes del sector  en procesos de formación y cualificación.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</si>
</sst>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10" fontId="5" fillId="6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G84"/>
  <sheetViews>
    <sheetView tabSelected="1" zoomScale="50" zoomScaleNormal="50" workbookViewId="0">
      <pane ySplit="8" topLeftCell="A9" activePane="bottomLeft" state="frozen"/>
      <selection activeCell="AG1" sqref="AG1"/>
      <selection pane="bottomLeft" activeCell="BE9" sqref="BE9"/>
    </sheetView>
  </sheetViews>
  <sheetFormatPr baseColWidth="10" defaultRowHeight="15" x14ac:dyDescent="0.25"/>
  <cols>
    <col min="1" max="1" width="20.7109375" customWidth="1"/>
    <col min="2" max="13" width="20.7109375" hidden="1" customWidth="1"/>
    <col min="14" max="16" width="20.7109375" customWidth="1"/>
    <col min="17" max="22" width="11.42578125" customWidth="1"/>
    <col min="23" max="23" width="19.710937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7.42578125" hidden="1" customWidth="1"/>
    <col min="41" max="41" width="3.28515625" hidden="1" customWidth="1"/>
    <col min="42" max="42" width="5.42578125" hidden="1" customWidth="1"/>
    <col min="43" max="53" width="19.28515625" hidden="1" customWidth="1"/>
    <col min="54" max="54" width="17.5703125" hidden="1" customWidth="1"/>
    <col min="55" max="56" width="19.28515625" hidden="1" customWidth="1"/>
    <col min="57" max="57" width="18" customWidth="1"/>
    <col min="58" max="58" width="19.28515625" customWidth="1"/>
    <col min="59" max="59" width="15.42578125" customWidth="1"/>
  </cols>
  <sheetData>
    <row r="1" spans="1:59" ht="24" customHeight="1" x14ac:dyDescent="0.2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3" t="s">
        <v>17</v>
      </c>
      <c r="S1" s="73">
        <v>2016</v>
      </c>
      <c r="T1" s="76">
        <v>2017</v>
      </c>
      <c r="U1" s="76">
        <v>2018</v>
      </c>
      <c r="V1" s="78">
        <v>2019</v>
      </c>
      <c r="W1" s="73">
        <v>2020</v>
      </c>
      <c r="X1" s="74" t="s">
        <v>18</v>
      </c>
      <c r="Y1" s="74" t="s">
        <v>19</v>
      </c>
      <c r="Z1" s="79" t="s">
        <v>20</v>
      </c>
      <c r="AA1" s="74" t="s">
        <v>21</v>
      </c>
      <c r="AB1" s="74" t="s">
        <v>22</v>
      </c>
      <c r="AC1" s="79" t="s">
        <v>20</v>
      </c>
      <c r="AD1" s="74" t="s">
        <v>23</v>
      </c>
      <c r="AE1" s="74" t="s">
        <v>24</v>
      </c>
      <c r="AF1" s="79" t="s">
        <v>20</v>
      </c>
      <c r="AG1" s="74" t="s">
        <v>25</v>
      </c>
      <c r="AH1" s="74" t="s">
        <v>26</v>
      </c>
      <c r="AI1" s="79" t="s">
        <v>20</v>
      </c>
      <c r="AJ1" s="74" t="s">
        <v>27</v>
      </c>
      <c r="AK1" s="74" t="s">
        <v>28</v>
      </c>
      <c r="AL1" s="79" t="s">
        <v>20</v>
      </c>
      <c r="AM1" s="74" t="s">
        <v>29</v>
      </c>
      <c r="AN1" s="79" t="s">
        <v>30</v>
      </c>
      <c r="AO1" s="74" t="s">
        <v>20</v>
      </c>
      <c r="AP1" s="74" t="s">
        <v>31</v>
      </c>
      <c r="AQ1" s="79" t="s">
        <v>32</v>
      </c>
      <c r="AR1" s="81" t="s">
        <v>20</v>
      </c>
      <c r="AS1" s="74" t="s">
        <v>33</v>
      </c>
      <c r="AT1" s="74" t="s">
        <v>34</v>
      </c>
      <c r="AU1" s="79" t="s">
        <v>20</v>
      </c>
      <c r="AV1" s="74" t="s">
        <v>35</v>
      </c>
      <c r="AW1" s="74" t="s">
        <v>36</v>
      </c>
      <c r="AX1" s="79" t="s">
        <v>20</v>
      </c>
      <c r="AY1" s="74" t="s">
        <v>37</v>
      </c>
      <c r="AZ1" s="74" t="s">
        <v>38</v>
      </c>
      <c r="BA1" s="79" t="s">
        <v>20</v>
      </c>
      <c r="BB1" s="74" t="s">
        <v>39</v>
      </c>
      <c r="BC1" s="79" t="s">
        <v>40</v>
      </c>
      <c r="BD1" s="74" t="s">
        <v>20</v>
      </c>
      <c r="BE1" s="74" t="s">
        <v>41</v>
      </c>
      <c r="BF1" s="79" t="s">
        <v>42</v>
      </c>
      <c r="BG1" s="81" t="s">
        <v>20</v>
      </c>
    </row>
    <row r="2" spans="1:59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7"/>
      <c r="U2" s="77"/>
      <c r="V2" s="78"/>
      <c r="W2" s="72"/>
      <c r="X2" s="75"/>
      <c r="Y2" s="75"/>
      <c r="Z2" s="80"/>
      <c r="AA2" s="75"/>
      <c r="AB2" s="75"/>
      <c r="AC2" s="80"/>
      <c r="AD2" s="75"/>
      <c r="AE2" s="75"/>
      <c r="AF2" s="80"/>
      <c r="AG2" s="75"/>
      <c r="AH2" s="75"/>
      <c r="AI2" s="80"/>
      <c r="AJ2" s="75"/>
      <c r="AK2" s="75"/>
      <c r="AL2" s="80"/>
      <c r="AM2" s="75"/>
      <c r="AN2" s="80"/>
      <c r="AO2" s="75"/>
      <c r="AP2" s="75"/>
      <c r="AQ2" s="80"/>
      <c r="AR2" s="82"/>
      <c r="AS2" s="75"/>
      <c r="AT2" s="75"/>
      <c r="AU2" s="80"/>
      <c r="AV2" s="75"/>
      <c r="AW2" s="75"/>
      <c r="AX2" s="80"/>
      <c r="AY2" s="75"/>
      <c r="AZ2" s="75"/>
      <c r="BA2" s="80"/>
      <c r="BB2" s="75"/>
      <c r="BC2" s="80"/>
      <c r="BD2" s="75"/>
      <c r="BE2" s="75"/>
      <c r="BF2" s="80"/>
      <c r="BG2" s="82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>
        <v>0.17</v>
      </c>
      <c r="AU3" s="9">
        <f>+AT3/V3</f>
        <v>0.68</v>
      </c>
      <c r="AV3" s="3">
        <v>0.19</v>
      </c>
      <c r="AW3" s="8">
        <v>0.19</v>
      </c>
      <c r="AX3" s="9">
        <f>+AW3/V3</f>
        <v>0.76</v>
      </c>
      <c r="AY3" s="3">
        <v>0.21</v>
      </c>
      <c r="AZ3" s="8">
        <v>0.21</v>
      </c>
      <c r="BA3" s="9">
        <f>+AZ3/V3</f>
        <v>0.84</v>
      </c>
      <c r="BB3" s="3">
        <v>0.23</v>
      </c>
      <c r="BC3" s="8">
        <v>0.23</v>
      </c>
      <c r="BD3" s="9">
        <f>+BC3/V3</f>
        <v>0.92</v>
      </c>
      <c r="BE3" s="3">
        <v>0.25</v>
      </c>
      <c r="BF3" s="8">
        <v>0.25</v>
      </c>
      <c r="BG3" s="9">
        <f>+BF3/V3</f>
        <v>1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0.17</v>
      </c>
      <c r="AU4" s="14">
        <f t="shared" si="1"/>
        <v>0.68</v>
      </c>
      <c r="AV4" s="14">
        <f t="shared" si="1"/>
        <v>0.19</v>
      </c>
      <c r="AW4" s="14">
        <f t="shared" si="1"/>
        <v>0.19</v>
      </c>
      <c r="AX4" s="14">
        <f t="shared" si="1"/>
        <v>0.76</v>
      </c>
      <c r="AY4" s="14">
        <f t="shared" si="1"/>
        <v>0.21</v>
      </c>
      <c r="AZ4" s="14">
        <f t="shared" si="1"/>
        <v>0.21</v>
      </c>
      <c r="BA4" s="14">
        <f t="shared" si="1"/>
        <v>0.84</v>
      </c>
      <c r="BB4" s="14">
        <f t="shared" si="1"/>
        <v>0.23</v>
      </c>
      <c r="BC4" s="14">
        <f t="shared" si="1"/>
        <v>0.23</v>
      </c>
      <c r="BD4" s="14">
        <f t="shared" si="1"/>
        <v>0.92</v>
      </c>
      <c r="BE4" s="14">
        <f t="shared" si="1"/>
        <v>0.25</v>
      </c>
      <c r="BF4" s="14">
        <f t="shared" si="1"/>
        <v>0.25</v>
      </c>
      <c r="BG4" s="14">
        <f t="shared" si="1"/>
        <v>1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208</v>
      </c>
      <c r="Q5" s="3" t="s">
        <v>55</v>
      </c>
      <c r="R5" s="6">
        <v>5280</v>
      </c>
      <c r="S5" s="6">
        <v>400</v>
      </c>
      <c r="T5" s="6">
        <v>1020</v>
      </c>
      <c r="U5" s="3">
        <v>1356</v>
      </c>
      <c r="V5" s="6">
        <v>2424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7.5495049504950493E-2</v>
      </c>
      <c r="AG5" s="10">
        <v>0</v>
      </c>
      <c r="AH5" s="10">
        <v>183</v>
      </c>
      <c r="AI5" s="9">
        <f>+AH5/V5</f>
        <v>7.5495049504950493E-2</v>
      </c>
      <c r="AJ5" s="15">
        <v>0</v>
      </c>
      <c r="AK5" s="3">
        <v>183</v>
      </c>
      <c r="AL5" s="9">
        <f>+AK5/V5</f>
        <v>7.5495049504950493E-2</v>
      </c>
      <c r="AM5" s="3">
        <v>200</v>
      </c>
      <c r="AN5" s="6">
        <v>574</v>
      </c>
      <c r="AO5" s="9">
        <f>+AN5/V5</f>
        <v>0.23679867986798681</v>
      </c>
      <c r="AP5" s="3">
        <v>200</v>
      </c>
      <c r="AQ5" s="6">
        <v>574</v>
      </c>
      <c r="AR5" s="9">
        <f>+AQ5/V5</f>
        <v>0.23679867986798681</v>
      </c>
      <c r="AS5" s="3">
        <v>200</v>
      </c>
      <c r="AT5" s="6">
        <v>689</v>
      </c>
      <c r="AU5" s="9">
        <f>+AT5/V5</f>
        <v>0.28424092409240925</v>
      </c>
      <c r="AV5" s="3">
        <v>700</v>
      </c>
      <c r="AW5" s="6">
        <v>992</v>
      </c>
      <c r="AX5" s="9">
        <f>+AW5/V5</f>
        <v>0.40924092409240925</v>
      </c>
      <c r="AY5" s="3">
        <v>700</v>
      </c>
      <c r="AZ5" s="3">
        <v>1043</v>
      </c>
      <c r="BA5" s="9">
        <f>+AZ5/V5</f>
        <v>0.43028052805280526</v>
      </c>
      <c r="BB5" s="3">
        <v>700</v>
      </c>
      <c r="BC5" s="3">
        <v>1167</v>
      </c>
      <c r="BD5" s="9">
        <f>+BC5/V5</f>
        <v>0.48143564356435642</v>
      </c>
      <c r="BE5" s="3">
        <v>2424</v>
      </c>
      <c r="BF5" s="3">
        <v>2424</v>
      </c>
      <c r="BG5" s="9">
        <f>+BF5/V5</f>
        <v>1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5280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2424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7.5495049504950493E-2</v>
      </c>
      <c r="AG6" s="16">
        <f t="shared" si="2"/>
        <v>0</v>
      </c>
      <c r="AH6" s="16">
        <f t="shared" si="2"/>
        <v>183</v>
      </c>
      <c r="AI6" s="16">
        <f t="shared" si="2"/>
        <v>7.5495049504950493E-2</v>
      </c>
      <c r="AJ6" s="16">
        <f t="shared" si="2"/>
        <v>0</v>
      </c>
      <c r="AK6" s="16">
        <f t="shared" si="2"/>
        <v>183</v>
      </c>
      <c r="AL6" s="16">
        <f t="shared" si="2"/>
        <v>7.5495049504950493E-2</v>
      </c>
      <c r="AM6" s="16">
        <f t="shared" si="2"/>
        <v>200</v>
      </c>
      <c r="AN6" s="16">
        <f t="shared" si="2"/>
        <v>574</v>
      </c>
      <c r="AO6" s="16">
        <f t="shared" si="2"/>
        <v>0.23679867986798681</v>
      </c>
      <c r="AP6" s="16">
        <f t="shared" si="2"/>
        <v>200</v>
      </c>
      <c r="AQ6" s="16">
        <f t="shared" si="2"/>
        <v>574</v>
      </c>
      <c r="AR6" s="16">
        <f t="shared" si="2"/>
        <v>0.23679867986798681</v>
      </c>
      <c r="AS6" s="16">
        <f t="shared" si="2"/>
        <v>200</v>
      </c>
      <c r="AT6" s="16">
        <f t="shared" si="2"/>
        <v>689</v>
      </c>
      <c r="AU6" s="16">
        <f t="shared" si="2"/>
        <v>0.28424092409240925</v>
      </c>
      <c r="AV6" s="16">
        <f t="shared" si="2"/>
        <v>700</v>
      </c>
      <c r="AW6" s="16">
        <f t="shared" si="2"/>
        <v>992</v>
      </c>
      <c r="AX6" s="16">
        <f t="shared" si="2"/>
        <v>0.40924092409240925</v>
      </c>
      <c r="AY6" s="16">
        <f t="shared" si="2"/>
        <v>700</v>
      </c>
      <c r="AZ6" s="16">
        <f t="shared" si="2"/>
        <v>1043</v>
      </c>
      <c r="BA6" s="16">
        <f t="shared" si="2"/>
        <v>0.43028052805280526</v>
      </c>
      <c r="BB6" s="16">
        <f t="shared" si="2"/>
        <v>700</v>
      </c>
      <c r="BC6" s="16">
        <f t="shared" si="2"/>
        <v>1167</v>
      </c>
      <c r="BD6" s="16">
        <f t="shared" si="2"/>
        <v>0.48143564356435642</v>
      </c>
      <c r="BE6" s="16">
        <f t="shared" si="2"/>
        <v>2424</v>
      </c>
      <c r="BF6" s="16">
        <f t="shared" si="2"/>
        <v>2424</v>
      </c>
      <c r="BG6" s="16">
        <f t="shared" si="2"/>
        <v>1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60</v>
      </c>
      <c r="K7" s="1">
        <v>105</v>
      </c>
      <c r="L7" s="4" t="s">
        <v>61</v>
      </c>
      <c r="M7" s="1" t="s">
        <v>62</v>
      </c>
      <c r="N7" s="3">
        <v>997</v>
      </c>
      <c r="O7" s="3">
        <v>3</v>
      </c>
      <c r="P7" s="5" t="s">
        <v>63</v>
      </c>
      <c r="Q7" s="3" t="s">
        <v>64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>
        <v>0</v>
      </c>
      <c r="AU7" s="9">
        <f>+AT7/V7</f>
        <v>0</v>
      </c>
      <c r="AV7" s="10">
        <v>23</v>
      </c>
      <c r="AW7" s="6">
        <v>0</v>
      </c>
      <c r="AX7" s="9">
        <f>+AW7/V7</f>
        <v>0</v>
      </c>
      <c r="AY7" s="10">
        <v>23</v>
      </c>
      <c r="AZ7" s="10">
        <v>41</v>
      </c>
      <c r="BA7" s="9">
        <f>+AZ7/V7</f>
        <v>0.91111111111111109</v>
      </c>
      <c r="BB7" s="10">
        <v>23</v>
      </c>
      <c r="BC7" s="10">
        <v>41</v>
      </c>
      <c r="BD7" s="9">
        <f>+BC7/V7</f>
        <v>0.91111111111111109</v>
      </c>
      <c r="BE7" s="10">
        <v>45</v>
      </c>
      <c r="BF7" s="10">
        <v>45</v>
      </c>
      <c r="BG7" s="9">
        <f>+BF7/V7</f>
        <v>1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60</v>
      </c>
      <c r="K8" s="11">
        <v>105</v>
      </c>
      <c r="L8" s="13" t="s">
        <v>61</v>
      </c>
      <c r="M8" s="11"/>
      <c r="N8" s="12">
        <v>997</v>
      </c>
      <c r="O8" s="12"/>
      <c r="P8" s="12"/>
      <c r="Q8" s="12" t="s">
        <v>64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41</v>
      </c>
      <c r="BA8" s="16">
        <f t="shared" si="3"/>
        <v>0.91111111111111109</v>
      </c>
      <c r="BB8" s="16">
        <f t="shared" si="3"/>
        <v>23</v>
      </c>
      <c r="BC8" s="16">
        <f t="shared" si="3"/>
        <v>41</v>
      </c>
      <c r="BD8" s="16">
        <f t="shared" si="3"/>
        <v>0.91111111111111109</v>
      </c>
      <c r="BE8" s="16">
        <f t="shared" si="3"/>
        <v>45</v>
      </c>
      <c r="BF8" s="16">
        <f t="shared" si="3"/>
        <v>45</v>
      </c>
      <c r="BG8" s="16">
        <f t="shared" si="3"/>
        <v>1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65</v>
      </c>
      <c r="H9" s="2" t="s">
        <v>66</v>
      </c>
      <c r="I9" s="1">
        <v>339</v>
      </c>
      <c r="J9" s="2" t="s">
        <v>67</v>
      </c>
      <c r="K9" s="1">
        <v>108</v>
      </c>
      <c r="L9" s="4" t="s">
        <v>68</v>
      </c>
      <c r="M9" s="1" t="s">
        <v>69</v>
      </c>
      <c r="N9" s="3">
        <v>1011</v>
      </c>
      <c r="O9" s="3">
        <v>1</v>
      </c>
      <c r="P9" s="5" t="s">
        <v>70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2408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>
        <v>16976</v>
      </c>
      <c r="AU9" s="20">
        <f>+AT9/V9</f>
        <v>0.73808695652173917</v>
      </c>
      <c r="AV9" s="19">
        <v>23000</v>
      </c>
      <c r="AW9" s="19">
        <v>25370</v>
      </c>
      <c r="AX9" s="20">
        <f>+AW9/V9</f>
        <v>1.1030434782608696</v>
      </c>
      <c r="AY9" s="19">
        <v>23000</v>
      </c>
      <c r="AZ9" s="19">
        <v>26898</v>
      </c>
      <c r="BA9" s="20">
        <f>+AZ9/V9</f>
        <v>1.1694782608695653</v>
      </c>
      <c r="BB9" s="19">
        <v>23000</v>
      </c>
      <c r="BC9" s="19">
        <v>26898</v>
      </c>
      <c r="BD9" s="20">
        <f>+BC9/V9</f>
        <v>1.1694782608695653</v>
      </c>
      <c r="BE9" s="19">
        <v>23000</v>
      </c>
      <c r="BF9" s="19">
        <v>26898</v>
      </c>
      <c r="BG9" s="20">
        <f>+BF9/V9</f>
        <v>1.1694782608695653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65</v>
      </c>
      <c r="H10" s="11" t="s">
        <v>66</v>
      </c>
      <c r="I10" s="11">
        <v>339</v>
      </c>
      <c r="J10" s="11" t="s">
        <v>67</v>
      </c>
      <c r="K10" s="11">
        <v>108</v>
      </c>
      <c r="L10" s="13" t="s">
        <v>68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2408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16976</v>
      </c>
      <c r="AU10" s="16">
        <f t="shared" si="4"/>
        <v>0.73808695652173917</v>
      </c>
      <c r="AV10" s="16">
        <f t="shared" si="4"/>
        <v>23000</v>
      </c>
      <c r="AW10" s="16">
        <f t="shared" si="4"/>
        <v>25370</v>
      </c>
      <c r="AX10" s="16">
        <f t="shared" si="4"/>
        <v>1.1030434782608696</v>
      </c>
      <c r="AY10" s="16">
        <f t="shared" si="4"/>
        <v>23000</v>
      </c>
      <c r="AZ10" s="16">
        <f t="shared" si="4"/>
        <v>26898</v>
      </c>
      <c r="BA10" s="16">
        <f t="shared" si="4"/>
        <v>1.1694782608695653</v>
      </c>
      <c r="BB10" s="16">
        <f t="shared" si="4"/>
        <v>23000</v>
      </c>
      <c r="BC10" s="16">
        <f t="shared" si="4"/>
        <v>26898</v>
      </c>
      <c r="BD10" s="16">
        <f t="shared" si="4"/>
        <v>1.1694782608695653</v>
      </c>
      <c r="BE10" s="16">
        <f t="shared" si="4"/>
        <v>23000</v>
      </c>
      <c r="BF10" s="16">
        <f t="shared" si="4"/>
        <v>26898</v>
      </c>
      <c r="BG10" s="16">
        <f t="shared" si="4"/>
        <v>1.1694782608695653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65</v>
      </c>
      <c r="H11" s="2" t="s">
        <v>66</v>
      </c>
      <c r="I11" s="1">
        <v>340</v>
      </c>
      <c r="J11" s="2" t="s">
        <v>71</v>
      </c>
      <c r="K11" s="1">
        <v>109</v>
      </c>
      <c r="L11" s="4" t="s">
        <v>72</v>
      </c>
      <c r="M11" s="1" t="s">
        <v>73</v>
      </c>
      <c r="N11" s="3">
        <v>1011</v>
      </c>
      <c r="O11" s="3">
        <v>2</v>
      </c>
      <c r="P11" s="5" t="s">
        <v>74</v>
      </c>
      <c r="Q11" s="3" t="s">
        <v>75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>
        <v>180015</v>
      </c>
      <c r="AU11" s="20">
        <f>+AT11/V11</f>
        <v>0.72223247528565926</v>
      </c>
      <c r="AV11" s="6">
        <v>190200</v>
      </c>
      <c r="AW11" s="6">
        <v>206224</v>
      </c>
      <c r="AX11" s="20">
        <f>+AW11/V11</f>
        <v>0.82738477339838234</v>
      </c>
      <c r="AY11" s="6">
        <v>212900</v>
      </c>
      <c r="AZ11" s="6">
        <v>226955</v>
      </c>
      <c r="BA11" s="20">
        <f>+AZ11/V11</f>
        <v>0.91055896135575809</v>
      </c>
      <c r="BB11" s="6">
        <v>233400</v>
      </c>
      <c r="BC11" s="6">
        <v>233248</v>
      </c>
      <c r="BD11" s="20">
        <f>+BC11/V11</f>
        <v>0.93580690717678783</v>
      </c>
      <c r="BE11" s="6">
        <v>249248</v>
      </c>
      <c r="BF11" s="6">
        <v>251043</v>
      </c>
      <c r="BG11" s="20">
        <f>+BF11/V11</f>
        <v>1.0072016626011042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65</v>
      </c>
      <c r="H12" s="22" t="s">
        <v>66</v>
      </c>
      <c r="I12" s="21">
        <v>340</v>
      </c>
      <c r="J12" s="22" t="s">
        <v>71</v>
      </c>
      <c r="K12" s="21">
        <v>109</v>
      </c>
      <c r="L12" s="24" t="s">
        <v>72</v>
      </c>
      <c r="M12" s="21" t="s">
        <v>73</v>
      </c>
      <c r="N12" s="25">
        <v>1011</v>
      </c>
      <c r="O12" s="25">
        <v>3</v>
      </c>
      <c r="P12" s="26" t="s">
        <v>76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>
        <v>2</v>
      </c>
      <c r="AU12" s="29">
        <f>+AT12/V12</f>
        <v>1</v>
      </c>
      <c r="AV12" s="23">
        <v>2</v>
      </c>
      <c r="AW12" s="23">
        <v>2</v>
      </c>
      <c r="AX12" s="29">
        <f>+AW12/V12</f>
        <v>1</v>
      </c>
      <c r="AY12" s="23">
        <v>2</v>
      </c>
      <c r="AZ12" s="23">
        <v>2</v>
      </c>
      <c r="BA12" s="29">
        <f>+AZ12/V12</f>
        <v>1</v>
      </c>
      <c r="BB12" s="23">
        <v>2</v>
      </c>
      <c r="BC12" s="23">
        <v>2</v>
      </c>
      <c r="BD12" s="29">
        <f>+BC12/V12</f>
        <v>1</v>
      </c>
      <c r="BE12" s="23">
        <v>2</v>
      </c>
      <c r="BF12" s="23">
        <v>2</v>
      </c>
      <c r="BG12" s="29">
        <f>+BF12/V12</f>
        <v>1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65</v>
      </c>
      <c r="H13" s="22" t="s">
        <v>66</v>
      </c>
      <c r="I13" s="21">
        <v>340</v>
      </c>
      <c r="J13" s="22" t="s">
        <v>71</v>
      </c>
      <c r="K13" s="21">
        <v>109</v>
      </c>
      <c r="L13" s="24" t="s">
        <v>72</v>
      </c>
      <c r="M13" s="21" t="s">
        <v>73</v>
      </c>
      <c r="N13" s="25">
        <v>1011</v>
      </c>
      <c r="O13" s="25">
        <v>4</v>
      </c>
      <c r="P13" s="26" t="s">
        <v>77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>
        <v>0.08</v>
      </c>
      <c r="AU13" s="29">
        <f t="shared" ref="AU13:AU14" si="13">+AT13/V13</f>
        <v>0.79999999999999993</v>
      </c>
      <c r="AV13" s="32">
        <v>0.1</v>
      </c>
      <c r="AW13" s="32">
        <v>0.1</v>
      </c>
      <c r="AX13" s="29">
        <f t="shared" ref="AX13:AX14" si="14">+AW13/V13</f>
        <v>1</v>
      </c>
      <c r="AY13" s="32">
        <v>0.1</v>
      </c>
      <c r="AZ13" s="32">
        <v>0.1</v>
      </c>
      <c r="BA13" s="29">
        <f t="shared" ref="BA13:BA14" si="15">+AZ13/V13</f>
        <v>1</v>
      </c>
      <c r="BB13" s="32">
        <v>0.1</v>
      </c>
      <c r="BC13" s="32">
        <v>0.1</v>
      </c>
      <c r="BD13" s="29">
        <f t="shared" ref="BD13:BD14" si="16">+BC13/V13</f>
        <v>1</v>
      </c>
      <c r="BE13" s="32">
        <v>0.1</v>
      </c>
      <c r="BF13" s="32">
        <v>0.1</v>
      </c>
      <c r="BG13" s="29">
        <f t="shared" ref="BG13:BG14" si="17">+BF13/V13</f>
        <v>1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65</v>
      </c>
      <c r="H14" s="22" t="s">
        <v>66</v>
      </c>
      <c r="I14" s="21">
        <v>340</v>
      </c>
      <c r="J14" s="22" t="s">
        <v>71</v>
      </c>
      <c r="K14" s="21">
        <v>109</v>
      </c>
      <c r="L14" s="24" t="s">
        <v>72</v>
      </c>
      <c r="M14" s="21" t="s">
        <v>73</v>
      </c>
      <c r="N14" s="25">
        <v>1011</v>
      </c>
      <c r="O14" s="25">
        <v>5</v>
      </c>
      <c r="P14" s="26" t="s">
        <v>78</v>
      </c>
      <c r="Q14" s="25" t="s">
        <v>64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69">
        <v>24</v>
      </c>
      <c r="AR14" s="29">
        <f t="shared" si="12"/>
        <v>1.0434782608695652</v>
      </c>
      <c r="AS14" s="27">
        <v>23</v>
      </c>
      <c r="AT14" s="27">
        <v>24</v>
      </c>
      <c r="AU14" s="29">
        <f t="shared" si="13"/>
        <v>1.0434782608695652</v>
      </c>
      <c r="AV14" s="27">
        <v>23</v>
      </c>
      <c r="AW14" s="27">
        <v>24</v>
      </c>
      <c r="AX14" s="29">
        <f t="shared" si="14"/>
        <v>1.0434782608695652</v>
      </c>
      <c r="AY14" s="27">
        <v>23</v>
      </c>
      <c r="AZ14" s="27">
        <v>24</v>
      </c>
      <c r="BA14" s="29">
        <f t="shared" si="15"/>
        <v>1.0434782608695652</v>
      </c>
      <c r="BB14" s="27">
        <v>23</v>
      </c>
      <c r="BC14" s="27">
        <v>24</v>
      </c>
      <c r="BD14" s="29">
        <f t="shared" si="16"/>
        <v>1.0434782608695652</v>
      </c>
      <c r="BE14" s="27">
        <v>23</v>
      </c>
      <c r="BF14" s="27">
        <v>24</v>
      </c>
      <c r="BG14" s="29">
        <f t="shared" si="17"/>
        <v>1.0434782608695652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65</v>
      </c>
      <c r="H15" s="11" t="s">
        <v>66</v>
      </c>
      <c r="I15" s="11">
        <v>340</v>
      </c>
      <c r="J15" s="11" t="s">
        <v>71</v>
      </c>
      <c r="K15" s="11">
        <v>109</v>
      </c>
      <c r="L15" s="13" t="s">
        <v>72</v>
      </c>
      <c r="M15" s="11"/>
      <c r="N15" s="12">
        <v>1011</v>
      </c>
      <c r="O15" s="12"/>
      <c r="P15" s="12"/>
      <c r="Q15" s="12" t="s">
        <v>75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180015</v>
      </c>
      <c r="AU15" s="35">
        <f t="shared" si="18"/>
        <v>0.72223247528565926</v>
      </c>
      <c r="AV15" s="35">
        <f t="shared" si="18"/>
        <v>190200</v>
      </c>
      <c r="AW15" s="35">
        <f t="shared" si="18"/>
        <v>206224</v>
      </c>
      <c r="AX15" s="35">
        <f t="shared" si="18"/>
        <v>0.82738477339838234</v>
      </c>
      <c r="AY15" s="35">
        <f t="shared" si="18"/>
        <v>212900</v>
      </c>
      <c r="AZ15" s="35">
        <f t="shared" si="18"/>
        <v>226955</v>
      </c>
      <c r="BA15" s="35">
        <f t="shared" si="18"/>
        <v>0.91055896135575809</v>
      </c>
      <c r="BB15" s="35">
        <f t="shared" si="18"/>
        <v>233400</v>
      </c>
      <c r="BC15" s="35">
        <f t="shared" si="18"/>
        <v>233248</v>
      </c>
      <c r="BD15" s="35">
        <f t="shared" si="18"/>
        <v>0.93580690717678783</v>
      </c>
      <c r="BE15" s="35">
        <f t="shared" si="18"/>
        <v>249248</v>
      </c>
      <c r="BF15" s="35">
        <f t="shared" si="18"/>
        <v>251043</v>
      </c>
      <c r="BG15" s="35">
        <f t="shared" si="18"/>
        <v>1.0072016626011042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65</v>
      </c>
      <c r="H16" s="2" t="s">
        <v>66</v>
      </c>
      <c r="I16" s="1">
        <v>341</v>
      </c>
      <c r="J16" s="2" t="s">
        <v>79</v>
      </c>
      <c r="K16" s="1">
        <v>110</v>
      </c>
      <c r="L16" s="4" t="s">
        <v>80</v>
      </c>
      <c r="M16" s="1" t="s">
        <v>81</v>
      </c>
      <c r="N16" s="3">
        <v>1011</v>
      </c>
      <c r="O16" s="3">
        <v>6</v>
      </c>
      <c r="P16" s="5" t="s">
        <v>79</v>
      </c>
      <c r="Q16" s="3" t="s">
        <v>75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>
        <v>81</v>
      </c>
      <c r="AU16" s="20">
        <f>+AT16/V16</f>
        <v>0.89010989010989006</v>
      </c>
      <c r="AV16" s="10">
        <v>90</v>
      </c>
      <c r="AW16" s="10">
        <v>89</v>
      </c>
      <c r="AX16" s="20">
        <f>+AW16/V16</f>
        <v>0.97802197802197799</v>
      </c>
      <c r="AY16" s="10">
        <v>90</v>
      </c>
      <c r="AZ16" s="10">
        <v>91</v>
      </c>
      <c r="BA16" s="20">
        <f>+AZ16/V16</f>
        <v>1</v>
      </c>
      <c r="BB16" s="10">
        <v>91</v>
      </c>
      <c r="BC16" s="10">
        <v>91</v>
      </c>
      <c r="BD16" s="20">
        <f>+BC16/V16</f>
        <v>1</v>
      </c>
      <c r="BE16" s="10">
        <v>91</v>
      </c>
      <c r="BF16" s="10">
        <v>91</v>
      </c>
      <c r="BG16" s="20">
        <f>+BF16/V16</f>
        <v>1</v>
      </c>
    </row>
    <row r="17" spans="1:59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65</v>
      </c>
      <c r="H17" s="11" t="s">
        <v>66</v>
      </c>
      <c r="I17" s="11">
        <v>341</v>
      </c>
      <c r="J17" s="11" t="s">
        <v>79</v>
      </c>
      <c r="K17" s="11">
        <v>110</v>
      </c>
      <c r="L17" s="13" t="s">
        <v>80</v>
      </c>
      <c r="M17" s="11"/>
      <c r="N17" s="12">
        <v>1011</v>
      </c>
      <c r="O17" s="12"/>
      <c r="P17" s="12"/>
      <c r="Q17" s="12" t="s">
        <v>75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81</v>
      </c>
      <c r="AU17" s="16">
        <f t="shared" si="19"/>
        <v>0.89010989010989006</v>
      </c>
      <c r="AV17" s="16">
        <f t="shared" si="19"/>
        <v>90</v>
      </c>
      <c r="AW17" s="16">
        <f t="shared" si="19"/>
        <v>89</v>
      </c>
      <c r="AX17" s="16">
        <f t="shared" si="19"/>
        <v>0.97802197802197799</v>
      </c>
      <c r="AY17" s="16">
        <f t="shared" si="19"/>
        <v>90</v>
      </c>
      <c r="AZ17" s="16">
        <f t="shared" si="19"/>
        <v>91</v>
      </c>
      <c r="BA17" s="16">
        <f t="shared" si="19"/>
        <v>1</v>
      </c>
      <c r="BB17" s="16">
        <f t="shared" si="19"/>
        <v>91</v>
      </c>
      <c r="BC17" s="16">
        <f t="shared" si="19"/>
        <v>91</v>
      </c>
      <c r="BD17" s="16">
        <f t="shared" si="19"/>
        <v>1</v>
      </c>
      <c r="BE17" s="16">
        <f t="shared" si="19"/>
        <v>91</v>
      </c>
      <c r="BF17" s="16">
        <f t="shared" si="19"/>
        <v>91</v>
      </c>
      <c r="BG17" s="16">
        <f t="shared" si="19"/>
        <v>1</v>
      </c>
    </row>
    <row r="18" spans="1:59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65</v>
      </c>
      <c r="H18" s="2" t="s">
        <v>66</v>
      </c>
      <c r="I18" s="1">
        <v>342</v>
      </c>
      <c r="J18" s="2" t="s">
        <v>82</v>
      </c>
      <c r="K18" s="1">
        <v>111</v>
      </c>
      <c r="L18" s="4" t="s">
        <v>83</v>
      </c>
      <c r="M18" s="1" t="s">
        <v>84</v>
      </c>
      <c r="N18" s="3">
        <v>1011</v>
      </c>
      <c r="O18" s="3">
        <v>7</v>
      </c>
      <c r="P18" s="5" t="s">
        <v>82</v>
      </c>
      <c r="Q18" s="3" t="s">
        <v>75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>
        <v>10</v>
      </c>
      <c r="AU18" s="20">
        <f>+AT18/V18</f>
        <v>0.83333333333333337</v>
      </c>
      <c r="AV18" s="10">
        <v>12</v>
      </c>
      <c r="AW18" s="10">
        <v>11</v>
      </c>
      <c r="AX18" s="20">
        <f>+AW18/V18</f>
        <v>0.91666666666666663</v>
      </c>
      <c r="AY18" s="10">
        <v>12</v>
      </c>
      <c r="AZ18" s="10">
        <v>12</v>
      </c>
      <c r="BA18" s="20">
        <f>+AZ18/V18</f>
        <v>1</v>
      </c>
      <c r="BB18" s="10">
        <v>12</v>
      </c>
      <c r="BC18" s="10">
        <v>12</v>
      </c>
      <c r="BD18" s="20">
        <f>+BC18/V18</f>
        <v>1</v>
      </c>
      <c r="BE18" s="10">
        <v>12</v>
      </c>
      <c r="BF18" s="10">
        <v>12</v>
      </c>
      <c r="BG18" s="20">
        <f>+BF18/V18</f>
        <v>1</v>
      </c>
    </row>
    <row r="19" spans="1:59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65</v>
      </c>
      <c r="H19" s="11" t="s">
        <v>66</v>
      </c>
      <c r="I19" s="11">
        <v>342</v>
      </c>
      <c r="J19" s="11" t="s">
        <v>82</v>
      </c>
      <c r="K19" s="11">
        <v>111</v>
      </c>
      <c r="L19" s="13" t="s">
        <v>83</v>
      </c>
      <c r="M19" s="11"/>
      <c r="N19" s="12">
        <v>1011</v>
      </c>
      <c r="O19" s="12"/>
      <c r="P19" s="12"/>
      <c r="Q19" s="12" t="s">
        <v>75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10</v>
      </c>
      <c r="AU19" s="16">
        <f t="shared" si="20"/>
        <v>0.83333333333333337</v>
      </c>
      <c r="AV19" s="16">
        <f t="shared" si="20"/>
        <v>12</v>
      </c>
      <c r="AW19" s="16">
        <f t="shared" si="20"/>
        <v>11</v>
      </c>
      <c r="AX19" s="16">
        <f t="shared" si="20"/>
        <v>0.91666666666666663</v>
      </c>
      <c r="AY19" s="16">
        <f t="shared" si="20"/>
        <v>12</v>
      </c>
      <c r="AZ19" s="16">
        <f t="shared" si="20"/>
        <v>12</v>
      </c>
      <c r="BA19" s="16">
        <f t="shared" si="20"/>
        <v>1</v>
      </c>
      <c r="BB19" s="16">
        <f t="shared" si="20"/>
        <v>12</v>
      </c>
      <c r="BC19" s="16">
        <f t="shared" si="20"/>
        <v>12</v>
      </c>
      <c r="BD19" s="16">
        <f t="shared" si="20"/>
        <v>1</v>
      </c>
      <c r="BE19" s="16">
        <f t="shared" si="20"/>
        <v>12</v>
      </c>
      <c r="BF19" s="16">
        <f t="shared" si="20"/>
        <v>12</v>
      </c>
      <c r="BG19" s="16">
        <f t="shared" si="20"/>
        <v>1</v>
      </c>
    </row>
    <row r="20" spans="1:59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65</v>
      </c>
      <c r="H20" s="2" t="s">
        <v>66</v>
      </c>
      <c r="I20" s="1">
        <v>343</v>
      </c>
      <c r="J20" s="2" t="s">
        <v>85</v>
      </c>
      <c r="K20" s="1">
        <v>112</v>
      </c>
      <c r="L20" s="4" t="s">
        <v>86</v>
      </c>
      <c r="M20" s="1" t="s">
        <v>53</v>
      </c>
      <c r="N20" s="3">
        <v>1011</v>
      </c>
      <c r="O20" s="3">
        <v>8</v>
      </c>
      <c r="P20" s="5" t="s">
        <v>87</v>
      </c>
      <c r="Q20" s="3" t="s">
        <v>75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>
        <v>12</v>
      </c>
      <c r="AU20" s="20">
        <f>+AT20/V20</f>
        <v>1</v>
      </c>
      <c r="AV20" s="6">
        <v>12</v>
      </c>
      <c r="AW20" s="10">
        <v>12</v>
      </c>
      <c r="AX20" s="20">
        <f>+AW20/V20</f>
        <v>1</v>
      </c>
      <c r="AY20" s="6">
        <v>12</v>
      </c>
      <c r="AZ20" s="10">
        <v>12</v>
      </c>
      <c r="BA20" s="20">
        <f>+AZ20/V20</f>
        <v>1</v>
      </c>
      <c r="BB20" s="6">
        <v>12</v>
      </c>
      <c r="BC20" s="10">
        <v>12</v>
      </c>
      <c r="BD20" s="20">
        <f>+BC20/V20</f>
        <v>1</v>
      </c>
      <c r="BE20" s="6">
        <v>12</v>
      </c>
      <c r="BF20" s="10">
        <v>12</v>
      </c>
      <c r="BG20" s="20">
        <f>+BF20/V20</f>
        <v>1</v>
      </c>
    </row>
    <row r="21" spans="1:59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65</v>
      </c>
      <c r="H21" s="11" t="s">
        <v>66</v>
      </c>
      <c r="I21" s="11">
        <v>343</v>
      </c>
      <c r="J21" s="11" t="s">
        <v>85</v>
      </c>
      <c r="K21" s="11">
        <v>112</v>
      </c>
      <c r="L21" s="13" t="s">
        <v>86</v>
      </c>
      <c r="M21" s="11"/>
      <c r="N21" s="12">
        <v>1011</v>
      </c>
      <c r="O21" s="12"/>
      <c r="P21" s="12"/>
      <c r="Q21" s="12" t="s">
        <v>75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12</v>
      </c>
      <c r="AU21" s="16">
        <f t="shared" si="21"/>
        <v>1</v>
      </c>
      <c r="AV21" s="16">
        <f t="shared" si="21"/>
        <v>12</v>
      </c>
      <c r="AW21" s="16">
        <f t="shared" si="21"/>
        <v>12</v>
      </c>
      <c r="AX21" s="16">
        <f t="shared" si="21"/>
        <v>1</v>
      </c>
      <c r="AY21" s="16">
        <f t="shared" si="21"/>
        <v>12</v>
      </c>
      <c r="AZ21" s="16">
        <f t="shared" si="21"/>
        <v>12</v>
      </c>
      <c r="BA21" s="16">
        <f t="shared" si="21"/>
        <v>1</v>
      </c>
      <c r="BB21" s="16">
        <f t="shared" si="21"/>
        <v>12</v>
      </c>
      <c r="BC21" s="16">
        <f t="shared" si="21"/>
        <v>12</v>
      </c>
      <c r="BD21" s="16">
        <f t="shared" si="21"/>
        <v>1</v>
      </c>
      <c r="BE21" s="16">
        <f t="shared" si="21"/>
        <v>12</v>
      </c>
      <c r="BF21" s="16">
        <f t="shared" si="21"/>
        <v>12</v>
      </c>
      <c r="BG21" s="48">
        <f t="shared" si="21"/>
        <v>1</v>
      </c>
    </row>
    <row r="22" spans="1:59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65</v>
      </c>
      <c r="H22" s="2" t="s">
        <v>66</v>
      </c>
      <c r="I22" s="1">
        <v>344</v>
      </c>
      <c r="J22" s="2" t="s">
        <v>88</v>
      </c>
      <c r="K22" s="1">
        <v>113</v>
      </c>
      <c r="L22" s="4" t="s">
        <v>88</v>
      </c>
      <c r="M22" s="1" t="s">
        <v>53</v>
      </c>
      <c r="N22" s="3">
        <v>1011</v>
      </c>
      <c r="O22" s="3">
        <v>9</v>
      </c>
      <c r="P22" s="5" t="s">
        <v>89</v>
      </c>
      <c r="Q22" s="3" t="s">
        <v>75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>
        <v>45</v>
      </c>
      <c r="AU22" s="20">
        <f>+AT22/V22</f>
        <v>0.95744680851063835</v>
      </c>
      <c r="AV22" s="6">
        <v>46</v>
      </c>
      <c r="AW22" s="6">
        <v>45</v>
      </c>
      <c r="AX22" s="20">
        <f>+AW22/V22</f>
        <v>0.95744680851063835</v>
      </c>
      <c r="AY22" s="6">
        <v>46</v>
      </c>
      <c r="AZ22" s="6">
        <v>45</v>
      </c>
      <c r="BA22" s="20">
        <f>+AZ22/V22</f>
        <v>0.95744680851063835</v>
      </c>
      <c r="BB22" s="6">
        <v>47</v>
      </c>
      <c r="BC22" s="6">
        <v>47</v>
      </c>
      <c r="BD22" s="20">
        <f>+BC22/V22</f>
        <v>1</v>
      </c>
      <c r="BE22" s="6">
        <v>47</v>
      </c>
      <c r="BF22" s="6">
        <v>47</v>
      </c>
      <c r="BG22" s="20">
        <f>+BF22/V22</f>
        <v>1</v>
      </c>
    </row>
    <row r="23" spans="1:59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65</v>
      </c>
      <c r="H23" s="11" t="s">
        <v>66</v>
      </c>
      <c r="I23" s="11">
        <v>344</v>
      </c>
      <c r="J23" s="11" t="s">
        <v>88</v>
      </c>
      <c r="K23" s="11">
        <v>113</v>
      </c>
      <c r="L23" s="13" t="s">
        <v>88</v>
      </c>
      <c r="M23" s="11"/>
      <c r="N23" s="12">
        <v>1011</v>
      </c>
      <c r="O23" s="12"/>
      <c r="P23" s="12"/>
      <c r="Q23" s="12" t="s">
        <v>75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45</v>
      </c>
      <c r="AU23" s="16">
        <f t="shared" si="22"/>
        <v>0.95744680851063835</v>
      </c>
      <c r="AV23" s="16">
        <f t="shared" si="22"/>
        <v>46</v>
      </c>
      <c r="AW23" s="16">
        <f t="shared" si="22"/>
        <v>45</v>
      </c>
      <c r="AX23" s="16">
        <f t="shared" si="22"/>
        <v>0.95744680851063835</v>
      </c>
      <c r="AY23" s="16">
        <f t="shared" si="22"/>
        <v>46</v>
      </c>
      <c r="AZ23" s="16">
        <f t="shared" si="22"/>
        <v>45</v>
      </c>
      <c r="BA23" s="16">
        <f t="shared" si="22"/>
        <v>0.95744680851063835</v>
      </c>
      <c r="BB23" s="16">
        <f t="shared" si="22"/>
        <v>47</v>
      </c>
      <c r="BC23" s="16">
        <f t="shared" si="22"/>
        <v>47</v>
      </c>
      <c r="BD23" s="16">
        <f t="shared" si="22"/>
        <v>1</v>
      </c>
      <c r="BE23" s="16">
        <f t="shared" si="22"/>
        <v>47</v>
      </c>
      <c r="BF23" s="16">
        <f t="shared" si="22"/>
        <v>47</v>
      </c>
      <c r="BG23" s="16">
        <f t="shared" si="22"/>
        <v>1</v>
      </c>
    </row>
    <row r="24" spans="1:59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65</v>
      </c>
      <c r="H24" s="2" t="s">
        <v>66</v>
      </c>
      <c r="I24" s="1">
        <v>345</v>
      </c>
      <c r="J24" s="2" t="s">
        <v>90</v>
      </c>
      <c r="K24" s="1">
        <v>114</v>
      </c>
      <c r="L24" s="4" t="s">
        <v>91</v>
      </c>
      <c r="M24" s="1" t="s">
        <v>92</v>
      </c>
      <c r="N24" s="3">
        <v>1011</v>
      </c>
      <c r="O24" s="3">
        <v>10</v>
      </c>
      <c r="P24" s="5" t="s">
        <v>207</v>
      </c>
      <c r="Q24" s="3" t="s">
        <v>55</v>
      </c>
      <c r="R24" s="6">
        <v>52</v>
      </c>
      <c r="S24" s="6">
        <v>0</v>
      </c>
      <c r="T24" s="6">
        <v>15</v>
      </c>
      <c r="U24" s="3">
        <v>21</v>
      </c>
      <c r="V24" s="6">
        <v>14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</v>
      </c>
      <c r="AP24" s="3">
        <v>12</v>
      </c>
      <c r="AQ24" s="3">
        <v>14</v>
      </c>
      <c r="AR24" s="20">
        <f>+AQ24/V24</f>
        <v>1</v>
      </c>
      <c r="AS24" s="3">
        <v>12</v>
      </c>
      <c r="AT24" s="3">
        <v>14</v>
      </c>
      <c r="AU24" s="20">
        <f>+AT24/V24</f>
        <v>1</v>
      </c>
      <c r="AV24" s="3">
        <v>12</v>
      </c>
      <c r="AW24" s="3">
        <v>14</v>
      </c>
      <c r="AX24" s="20">
        <f>+AW24/V24</f>
        <v>1</v>
      </c>
      <c r="AY24" s="3">
        <v>12</v>
      </c>
      <c r="AZ24" s="3">
        <v>14</v>
      </c>
      <c r="BA24" s="20">
        <f>+AZ24/V24</f>
        <v>1</v>
      </c>
      <c r="BB24" s="3">
        <v>12</v>
      </c>
      <c r="BC24" s="3">
        <v>14</v>
      </c>
      <c r="BD24" s="20">
        <f>+BC24/V24</f>
        <v>1</v>
      </c>
      <c r="BE24" s="3">
        <v>14</v>
      </c>
      <c r="BF24" s="3">
        <v>14</v>
      </c>
      <c r="BG24" s="20">
        <f>+BF24/V24</f>
        <v>1</v>
      </c>
    </row>
    <row r="25" spans="1:59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65</v>
      </c>
      <c r="H25" s="22" t="s">
        <v>66</v>
      </c>
      <c r="I25" s="21">
        <v>345</v>
      </c>
      <c r="J25" s="24" t="s">
        <v>90</v>
      </c>
      <c r="K25" s="21">
        <v>114</v>
      </c>
      <c r="L25" s="24" t="s">
        <v>91</v>
      </c>
      <c r="M25" s="21" t="s">
        <v>92</v>
      </c>
      <c r="N25" s="25">
        <v>1011</v>
      </c>
      <c r="O25" s="25">
        <v>11</v>
      </c>
      <c r="P25" s="26" t="s">
        <v>93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>
        <v>8</v>
      </c>
      <c r="AU25" s="29">
        <f t="shared" ref="AU25" si="30">+AT25/V25</f>
        <v>1</v>
      </c>
      <c r="AV25" s="36">
        <v>8</v>
      </c>
      <c r="AW25" s="32">
        <v>8</v>
      </c>
      <c r="AX25" s="29">
        <f t="shared" ref="AX25" si="31">+AW25/V25</f>
        <v>1</v>
      </c>
      <c r="AY25" s="36">
        <v>8</v>
      </c>
      <c r="AZ25" s="32">
        <v>8</v>
      </c>
      <c r="BA25" s="29">
        <f t="shared" ref="BA25" si="32">+AZ25/V25</f>
        <v>1</v>
      </c>
      <c r="BB25" s="36">
        <v>8</v>
      </c>
      <c r="BC25" s="32">
        <v>8</v>
      </c>
      <c r="BD25" s="29">
        <f t="shared" ref="BD25" si="33">+BC25/V25</f>
        <v>1</v>
      </c>
      <c r="BE25" s="36">
        <v>8</v>
      </c>
      <c r="BF25" s="32">
        <v>8</v>
      </c>
      <c r="BG25" s="29">
        <f t="shared" ref="BG25" si="34">+BF25/V25</f>
        <v>1</v>
      </c>
    </row>
    <row r="26" spans="1:59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65</v>
      </c>
      <c r="H26" s="11" t="s">
        <v>66</v>
      </c>
      <c r="I26" s="11">
        <v>345</v>
      </c>
      <c r="J26" s="11" t="s">
        <v>90</v>
      </c>
      <c r="K26" s="11">
        <v>114</v>
      </c>
      <c r="L26" s="13" t="s">
        <v>91</v>
      </c>
      <c r="M26" s="11"/>
      <c r="N26" s="12">
        <v>1011</v>
      </c>
      <c r="O26" s="12"/>
      <c r="P26" s="12"/>
      <c r="Q26" s="12" t="s">
        <v>55</v>
      </c>
      <c r="R26" s="16">
        <f>+R24</f>
        <v>52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14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</v>
      </c>
      <c r="AP26" s="16">
        <f t="shared" si="35"/>
        <v>12</v>
      </c>
      <c r="AQ26" s="16">
        <f t="shared" si="35"/>
        <v>14</v>
      </c>
      <c r="AR26" s="16">
        <f t="shared" si="35"/>
        <v>1</v>
      </c>
      <c r="AS26" s="16">
        <f t="shared" si="35"/>
        <v>12</v>
      </c>
      <c r="AT26" s="16">
        <f t="shared" si="35"/>
        <v>14</v>
      </c>
      <c r="AU26" s="16">
        <f t="shared" si="35"/>
        <v>1</v>
      </c>
      <c r="AV26" s="16">
        <f t="shared" si="35"/>
        <v>12</v>
      </c>
      <c r="AW26" s="16">
        <f t="shared" si="35"/>
        <v>14</v>
      </c>
      <c r="AX26" s="16">
        <f t="shared" si="35"/>
        <v>1</v>
      </c>
      <c r="AY26" s="16">
        <f t="shared" si="35"/>
        <v>12</v>
      </c>
      <c r="AZ26" s="16">
        <f t="shared" si="35"/>
        <v>14</v>
      </c>
      <c r="BA26" s="16">
        <f t="shared" si="35"/>
        <v>1</v>
      </c>
      <c r="BB26" s="16">
        <f t="shared" si="35"/>
        <v>12</v>
      </c>
      <c r="BC26" s="16">
        <f t="shared" si="35"/>
        <v>14</v>
      </c>
      <c r="BD26" s="16">
        <f t="shared" si="35"/>
        <v>1</v>
      </c>
      <c r="BE26" s="16">
        <f t="shared" si="35"/>
        <v>14</v>
      </c>
      <c r="BF26" s="16">
        <f t="shared" si="35"/>
        <v>14</v>
      </c>
      <c r="BG26" s="16">
        <f t="shared" si="35"/>
        <v>1</v>
      </c>
    </row>
    <row r="27" spans="1:59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65</v>
      </c>
      <c r="H27" s="2" t="s">
        <v>66</v>
      </c>
      <c r="I27" s="1">
        <v>346</v>
      </c>
      <c r="J27" s="2" t="s">
        <v>94</v>
      </c>
      <c r="K27" s="1">
        <v>115</v>
      </c>
      <c r="L27" s="4" t="s">
        <v>95</v>
      </c>
      <c r="M27" s="1" t="s">
        <v>53</v>
      </c>
      <c r="N27" s="3">
        <v>1011</v>
      </c>
      <c r="O27" s="3">
        <v>12</v>
      </c>
      <c r="P27" s="5" t="s">
        <v>96</v>
      </c>
      <c r="Q27" s="3" t="s">
        <v>75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>
        <v>0.9</v>
      </c>
      <c r="AU27" s="20">
        <f>+AT27/V27</f>
        <v>1</v>
      </c>
      <c r="AV27" s="10">
        <v>0.9</v>
      </c>
      <c r="AW27" s="10">
        <v>0.9</v>
      </c>
      <c r="AX27" s="20">
        <f>+AW27/V27</f>
        <v>1</v>
      </c>
      <c r="AY27" s="10">
        <v>0.9</v>
      </c>
      <c r="AZ27" s="10">
        <v>0.9</v>
      </c>
      <c r="BA27" s="20">
        <f>+AZ27/V27</f>
        <v>1</v>
      </c>
      <c r="BB27" s="10">
        <v>0.9</v>
      </c>
      <c r="BC27" s="10">
        <v>0.9</v>
      </c>
      <c r="BD27" s="20">
        <f>+BC27/V27</f>
        <v>1</v>
      </c>
      <c r="BE27" s="10">
        <v>0.9</v>
      </c>
      <c r="BF27" s="10">
        <v>0.9</v>
      </c>
      <c r="BG27" s="20">
        <f>+BF27/V27</f>
        <v>1</v>
      </c>
    </row>
    <row r="28" spans="1:59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65</v>
      </c>
      <c r="H28" s="11" t="s">
        <v>66</v>
      </c>
      <c r="I28" s="11">
        <v>346</v>
      </c>
      <c r="J28" s="11" t="s">
        <v>94</v>
      </c>
      <c r="K28" s="11">
        <v>115</v>
      </c>
      <c r="L28" s="13" t="s">
        <v>95</v>
      </c>
      <c r="M28" s="11"/>
      <c r="N28" s="12">
        <v>1011</v>
      </c>
      <c r="O28" s="12"/>
      <c r="P28" s="12"/>
      <c r="Q28" s="12" t="s">
        <v>75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0.9</v>
      </c>
      <c r="AU28" s="14">
        <f t="shared" si="36"/>
        <v>1</v>
      </c>
      <c r="AV28" s="14">
        <f t="shared" si="36"/>
        <v>0.9</v>
      </c>
      <c r="AW28" s="14">
        <f t="shared" si="36"/>
        <v>0.9</v>
      </c>
      <c r="AX28" s="14">
        <f t="shared" si="36"/>
        <v>1</v>
      </c>
      <c r="AY28" s="14">
        <f t="shared" si="36"/>
        <v>0.9</v>
      </c>
      <c r="AZ28" s="14">
        <f t="shared" si="36"/>
        <v>0.9</v>
      </c>
      <c r="BA28" s="14">
        <f t="shared" si="36"/>
        <v>1</v>
      </c>
      <c r="BB28" s="14">
        <f t="shared" si="36"/>
        <v>0.9</v>
      </c>
      <c r="BC28" s="14">
        <f t="shared" si="36"/>
        <v>0.9</v>
      </c>
      <c r="BD28" s="14">
        <f t="shared" si="36"/>
        <v>1</v>
      </c>
      <c r="BE28" s="14">
        <f t="shared" si="36"/>
        <v>0.9</v>
      </c>
      <c r="BF28" s="14">
        <f t="shared" si="36"/>
        <v>0.9</v>
      </c>
      <c r="BG28" s="14">
        <f t="shared" si="36"/>
        <v>1</v>
      </c>
    </row>
    <row r="29" spans="1:59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97</v>
      </c>
      <c r="H29" s="2" t="s">
        <v>98</v>
      </c>
      <c r="I29" s="1">
        <v>359</v>
      </c>
      <c r="J29" s="2" t="s">
        <v>99</v>
      </c>
      <c r="K29" s="1">
        <v>116</v>
      </c>
      <c r="L29" s="4" t="s">
        <v>100</v>
      </c>
      <c r="M29" s="1" t="s">
        <v>53</v>
      </c>
      <c r="N29" s="3">
        <v>1008</v>
      </c>
      <c r="O29" s="3">
        <v>4</v>
      </c>
      <c r="P29" s="5" t="s">
        <v>101</v>
      </c>
      <c r="Q29" s="3" t="s">
        <v>75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>
        <v>0.79</v>
      </c>
      <c r="AU29" s="20">
        <f>+AT29/V29</f>
        <v>0.87777777777777777</v>
      </c>
      <c r="AV29" s="10">
        <v>0.82</v>
      </c>
      <c r="AW29" s="10">
        <v>0.82</v>
      </c>
      <c r="AX29" s="20">
        <f>+AW29/V29</f>
        <v>0.91111111111111098</v>
      </c>
      <c r="AY29" s="10">
        <v>0.85</v>
      </c>
      <c r="AZ29" s="10">
        <v>0.85</v>
      </c>
      <c r="BA29" s="20">
        <f>+AZ29/V29</f>
        <v>0.94444444444444442</v>
      </c>
      <c r="BB29" s="10">
        <v>0.87</v>
      </c>
      <c r="BC29" s="10">
        <v>0.87</v>
      </c>
      <c r="BD29" s="20">
        <f>+BC29/V29</f>
        <v>0.96666666666666667</v>
      </c>
      <c r="BE29" s="10">
        <v>0.9</v>
      </c>
      <c r="BF29" s="10">
        <v>0.9</v>
      </c>
      <c r="BG29" s="20">
        <f>+BF29/V29</f>
        <v>1</v>
      </c>
    </row>
    <row r="30" spans="1:59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97</v>
      </c>
      <c r="H30" s="11" t="s">
        <v>98</v>
      </c>
      <c r="I30" s="11">
        <v>359</v>
      </c>
      <c r="J30" s="11" t="s">
        <v>99</v>
      </c>
      <c r="K30" s="11">
        <v>116</v>
      </c>
      <c r="L30" s="13" t="s">
        <v>100</v>
      </c>
      <c r="M30" s="11"/>
      <c r="N30" s="12">
        <v>1008</v>
      </c>
      <c r="O30" s="12"/>
      <c r="P30" s="12"/>
      <c r="Q30" s="12" t="s">
        <v>75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0.79</v>
      </c>
      <c r="AU30" s="37">
        <f t="shared" si="38"/>
        <v>0.87777777777777777</v>
      </c>
      <c r="AV30" s="37">
        <f t="shared" si="38"/>
        <v>0.82</v>
      </c>
      <c r="AW30" s="37">
        <f t="shared" si="38"/>
        <v>0.82</v>
      </c>
      <c r="AX30" s="37">
        <f t="shared" si="38"/>
        <v>0.91111111111111098</v>
      </c>
      <c r="AY30" s="37">
        <f t="shared" si="38"/>
        <v>0.85</v>
      </c>
      <c r="AZ30" s="37">
        <f t="shared" si="38"/>
        <v>0.85</v>
      </c>
      <c r="BA30" s="37">
        <f t="shared" si="38"/>
        <v>0.94444444444444442</v>
      </c>
      <c r="BB30" s="37">
        <f t="shared" si="38"/>
        <v>0.87</v>
      </c>
      <c r="BC30" s="37">
        <f t="shared" si="38"/>
        <v>0.87</v>
      </c>
      <c r="BD30" s="37">
        <f t="shared" si="38"/>
        <v>0.96666666666666667</v>
      </c>
      <c r="BE30" s="37">
        <f t="shared" si="38"/>
        <v>0.9</v>
      </c>
      <c r="BF30" s="37">
        <f t="shared" si="38"/>
        <v>0.9</v>
      </c>
      <c r="BG30" s="37">
        <f t="shared" si="38"/>
        <v>1</v>
      </c>
    </row>
    <row r="31" spans="1:59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97</v>
      </c>
      <c r="H31" s="2" t="s">
        <v>98</v>
      </c>
      <c r="I31" s="1">
        <v>360</v>
      </c>
      <c r="J31" s="2" t="s">
        <v>102</v>
      </c>
      <c r="K31" s="1">
        <v>117</v>
      </c>
      <c r="L31" s="4" t="s">
        <v>103</v>
      </c>
      <c r="M31" s="1" t="s">
        <v>53</v>
      </c>
      <c r="N31" s="3">
        <v>1008</v>
      </c>
      <c r="O31" s="3">
        <v>5</v>
      </c>
      <c r="P31" s="5" t="s">
        <v>104</v>
      </c>
      <c r="Q31" s="3" t="s">
        <v>64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>
        <v>0.7</v>
      </c>
      <c r="AU31" s="20">
        <f>+AT31/V31</f>
        <v>0.7</v>
      </c>
      <c r="AV31" s="3">
        <v>0.78</v>
      </c>
      <c r="AW31" s="3">
        <v>0.78</v>
      </c>
      <c r="AX31" s="20">
        <f>+AW31/V31</f>
        <v>0.78</v>
      </c>
      <c r="AY31" s="3">
        <v>0.87</v>
      </c>
      <c r="AZ31" s="3">
        <v>0.87</v>
      </c>
      <c r="BA31" s="20">
        <f>+AZ31/V31</f>
        <v>0.87</v>
      </c>
      <c r="BB31" s="3">
        <v>0.96</v>
      </c>
      <c r="BC31" s="3">
        <v>0.96</v>
      </c>
      <c r="BD31" s="20">
        <f>+BC31/V31</f>
        <v>0.96</v>
      </c>
      <c r="BE31" s="3">
        <v>1</v>
      </c>
      <c r="BF31" s="3">
        <v>1</v>
      </c>
      <c r="BG31" s="20">
        <f>+BF31/V31</f>
        <v>1</v>
      </c>
    </row>
    <row r="32" spans="1:59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97</v>
      </c>
      <c r="H32" s="11" t="s">
        <v>98</v>
      </c>
      <c r="I32" s="11">
        <v>360</v>
      </c>
      <c r="J32" s="11" t="s">
        <v>102</v>
      </c>
      <c r="K32" s="11">
        <v>117</v>
      </c>
      <c r="L32" s="13" t="s">
        <v>103</v>
      </c>
      <c r="M32" s="11"/>
      <c r="N32" s="12">
        <v>1008</v>
      </c>
      <c r="O32" s="12"/>
      <c r="P32" s="12"/>
      <c r="Q32" s="12" t="s">
        <v>64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0.7</v>
      </c>
      <c r="AU32" s="16">
        <f t="shared" si="39"/>
        <v>0.7</v>
      </c>
      <c r="AV32" s="16">
        <f t="shared" si="39"/>
        <v>0.78</v>
      </c>
      <c r="AW32" s="16">
        <f t="shared" si="39"/>
        <v>0.78</v>
      </c>
      <c r="AX32" s="16">
        <f t="shared" si="39"/>
        <v>0.78</v>
      </c>
      <c r="AY32" s="16">
        <f t="shared" si="39"/>
        <v>0.87</v>
      </c>
      <c r="AZ32" s="16">
        <f t="shared" si="39"/>
        <v>0.87</v>
      </c>
      <c r="BA32" s="16">
        <f t="shared" si="39"/>
        <v>0.87</v>
      </c>
      <c r="BB32" s="16">
        <f t="shared" si="39"/>
        <v>0.96</v>
      </c>
      <c r="BC32" s="16">
        <f t="shared" si="39"/>
        <v>0.96</v>
      </c>
      <c r="BD32" s="16">
        <f t="shared" si="39"/>
        <v>0.96</v>
      </c>
      <c r="BE32" s="16">
        <f t="shared" si="39"/>
        <v>1</v>
      </c>
      <c r="BF32" s="16">
        <f t="shared" si="39"/>
        <v>1</v>
      </c>
      <c r="BG32" s="16">
        <f t="shared" si="39"/>
        <v>1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97</v>
      </c>
      <c r="H33" s="2" t="s">
        <v>98</v>
      </c>
      <c r="I33" s="1">
        <v>361</v>
      </c>
      <c r="J33" s="2" t="s">
        <v>98</v>
      </c>
      <c r="K33" s="1">
        <v>118</v>
      </c>
      <c r="L33" s="4" t="s">
        <v>105</v>
      </c>
      <c r="M33" s="1" t="s">
        <v>53</v>
      </c>
      <c r="N33" s="3">
        <v>1008</v>
      </c>
      <c r="O33" s="3">
        <v>6</v>
      </c>
      <c r="P33" s="5" t="s">
        <v>106</v>
      </c>
      <c r="Q33" s="3" t="s">
        <v>75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>
        <v>0.81</v>
      </c>
      <c r="AU33" s="20">
        <f>+AT33/V33</f>
        <v>0.9</v>
      </c>
      <c r="AV33" s="10">
        <v>0.85</v>
      </c>
      <c r="AW33" s="10">
        <v>0.85</v>
      </c>
      <c r="AX33" s="20">
        <f>+AW33/V33</f>
        <v>0.94444444444444442</v>
      </c>
      <c r="AY33" s="10">
        <v>0.87</v>
      </c>
      <c r="AZ33" s="10">
        <v>0.87</v>
      </c>
      <c r="BA33" s="20">
        <f>+AZ33/V33</f>
        <v>0.96666666666666667</v>
      </c>
      <c r="BB33" s="10">
        <v>0.89</v>
      </c>
      <c r="BC33" s="10">
        <v>0.89</v>
      </c>
      <c r="BD33" s="20">
        <f>+BC33/V33</f>
        <v>0.98888888888888893</v>
      </c>
      <c r="BE33" s="10">
        <v>0.9</v>
      </c>
      <c r="BF33" s="10">
        <v>0.9</v>
      </c>
      <c r="BG33" s="20">
        <f>+BF33/V33</f>
        <v>1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97</v>
      </c>
      <c r="H34" s="11" t="s">
        <v>98</v>
      </c>
      <c r="I34" s="11">
        <v>361</v>
      </c>
      <c r="J34" s="11" t="s">
        <v>98</v>
      </c>
      <c r="K34" s="11">
        <v>118</v>
      </c>
      <c r="L34" s="13" t="s">
        <v>105</v>
      </c>
      <c r="M34" s="11"/>
      <c r="N34" s="12">
        <v>1008</v>
      </c>
      <c r="O34" s="12"/>
      <c r="P34" s="12"/>
      <c r="Q34" s="12" t="s">
        <v>75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0.81</v>
      </c>
      <c r="AU34" s="37">
        <f t="shared" si="40"/>
        <v>0.9</v>
      </c>
      <c r="AV34" s="37">
        <f t="shared" si="40"/>
        <v>0.85</v>
      </c>
      <c r="AW34" s="37">
        <f t="shared" si="40"/>
        <v>0.85</v>
      </c>
      <c r="AX34" s="37">
        <f t="shared" si="40"/>
        <v>0.94444444444444442</v>
      </c>
      <c r="AY34" s="37">
        <f t="shared" si="40"/>
        <v>0.87</v>
      </c>
      <c r="AZ34" s="37">
        <f t="shared" si="40"/>
        <v>0.87</v>
      </c>
      <c r="BA34" s="37">
        <f t="shared" si="40"/>
        <v>0.96666666666666667</v>
      </c>
      <c r="BB34" s="37">
        <f t="shared" si="40"/>
        <v>0.89</v>
      </c>
      <c r="BC34" s="37">
        <f t="shared" si="40"/>
        <v>0.89</v>
      </c>
      <c r="BD34" s="37">
        <f t="shared" si="40"/>
        <v>0.98888888888888893</v>
      </c>
      <c r="BE34" s="37">
        <f t="shared" si="40"/>
        <v>0.9</v>
      </c>
      <c r="BF34" s="37">
        <f t="shared" si="40"/>
        <v>0.9</v>
      </c>
      <c r="BG34" s="37">
        <f t="shared" si="40"/>
        <v>1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107</v>
      </c>
      <c r="H35" s="2" t="s">
        <v>108</v>
      </c>
      <c r="I35" s="1">
        <v>347</v>
      </c>
      <c r="J35" s="2" t="s">
        <v>109</v>
      </c>
      <c r="K35" s="1">
        <v>120</v>
      </c>
      <c r="L35" s="4" t="s">
        <v>110</v>
      </c>
      <c r="M35" s="1" t="s">
        <v>111</v>
      </c>
      <c r="N35" s="3">
        <v>1008</v>
      </c>
      <c r="O35" s="3">
        <v>1</v>
      </c>
      <c r="P35" s="5" t="s">
        <v>205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6">
        <v>22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4.5454545454545456E-2</v>
      </c>
      <c r="AJ35" s="10">
        <v>23</v>
      </c>
      <c r="AK35" s="10">
        <v>36</v>
      </c>
      <c r="AL35" s="9">
        <f>+AK35/V35</f>
        <v>0.54545454545454541</v>
      </c>
      <c r="AM35" s="10">
        <v>31</v>
      </c>
      <c r="AN35" s="10">
        <v>43</v>
      </c>
      <c r="AO35" s="20">
        <f>+AN35/V35</f>
        <v>0.65151515151515149</v>
      </c>
      <c r="AP35" s="10">
        <v>37</v>
      </c>
      <c r="AQ35" s="10">
        <v>48</v>
      </c>
      <c r="AR35" s="20">
        <f>+AQ35/V35</f>
        <v>0.72727272727272729</v>
      </c>
      <c r="AS35" s="10">
        <v>41</v>
      </c>
      <c r="AT35" s="10">
        <v>49</v>
      </c>
      <c r="AU35" s="20">
        <f>+AT35/V35</f>
        <v>0.74242424242424243</v>
      </c>
      <c r="AV35" s="10">
        <v>42</v>
      </c>
      <c r="AW35" s="10">
        <v>58</v>
      </c>
      <c r="AX35" s="20">
        <f>+AW35/V35</f>
        <v>0.87878787878787878</v>
      </c>
      <c r="AY35" s="10">
        <v>42</v>
      </c>
      <c r="AZ35" s="10">
        <v>85</v>
      </c>
      <c r="BA35" s="20">
        <f>+AZ35/V35</f>
        <v>1.2878787878787878</v>
      </c>
      <c r="BB35" s="10">
        <v>42</v>
      </c>
      <c r="BC35" s="10">
        <v>85</v>
      </c>
      <c r="BD35" s="20">
        <f>+BC35/V35</f>
        <v>1.2878787878787878</v>
      </c>
      <c r="BE35" s="10">
        <v>66</v>
      </c>
      <c r="BF35" s="10">
        <v>83</v>
      </c>
      <c r="BG35" s="20">
        <f>+BF35/V35</f>
        <v>1.2575757575757576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107</v>
      </c>
      <c r="H36" s="22" t="s">
        <v>108</v>
      </c>
      <c r="I36" s="21">
        <v>347</v>
      </c>
      <c r="J36" s="24" t="s">
        <v>109</v>
      </c>
      <c r="K36" s="21">
        <v>120</v>
      </c>
      <c r="L36" s="24" t="s">
        <v>110</v>
      </c>
      <c r="M36" s="21" t="s">
        <v>111</v>
      </c>
      <c r="N36" s="25">
        <v>1008</v>
      </c>
      <c r="O36" s="25">
        <v>2</v>
      </c>
      <c r="P36" s="38" t="s">
        <v>112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>
        <v>0.1</v>
      </c>
      <c r="AU36" s="29">
        <f t="shared" ref="AU36" si="48">+AT36/V36</f>
        <v>0.66666666666666674</v>
      </c>
      <c r="AV36" s="29">
        <v>0.1125</v>
      </c>
      <c r="AW36" s="29">
        <v>0.1125</v>
      </c>
      <c r="AX36" s="29">
        <f t="shared" ref="AX36" si="49">+AW36/V36</f>
        <v>0.75</v>
      </c>
      <c r="AY36" s="29">
        <v>0.125</v>
      </c>
      <c r="AZ36" s="29">
        <v>0.125</v>
      </c>
      <c r="BA36" s="29">
        <f t="shared" ref="BA36" si="50">+AZ36/V36</f>
        <v>0.83333333333333337</v>
      </c>
      <c r="BB36" s="29">
        <v>0.13750000000000001</v>
      </c>
      <c r="BC36" s="29">
        <v>0.13750000000000001</v>
      </c>
      <c r="BD36" s="29">
        <f t="shared" ref="BD36" si="51">+BC36/V36</f>
        <v>0.91666666666666674</v>
      </c>
      <c r="BE36" s="29">
        <v>0.15</v>
      </c>
      <c r="BF36" s="29">
        <v>0.15</v>
      </c>
      <c r="BG36" s="29">
        <f t="shared" ref="BG36" si="52">+BF36/V36</f>
        <v>1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107</v>
      </c>
      <c r="H37" s="11" t="s">
        <v>108</v>
      </c>
      <c r="I37" s="11">
        <v>347</v>
      </c>
      <c r="J37" s="11" t="s">
        <v>109</v>
      </c>
      <c r="K37" s="11">
        <v>120</v>
      </c>
      <c r="L37" s="13" t="s">
        <v>110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338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66</v>
      </c>
      <c r="W37" s="16">
        <f t="shared" si="53"/>
        <v>22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4.5454545454545456E-2</v>
      </c>
      <c r="AJ37" s="16">
        <f t="shared" si="53"/>
        <v>23</v>
      </c>
      <c r="AK37" s="16">
        <f t="shared" si="53"/>
        <v>36</v>
      </c>
      <c r="AL37" s="16">
        <f t="shared" si="53"/>
        <v>0.54545454545454541</v>
      </c>
      <c r="AM37" s="16">
        <f t="shared" si="53"/>
        <v>31</v>
      </c>
      <c r="AN37" s="16">
        <f t="shared" si="53"/>
        <v>43</v>
      </c>
      <c r="AO37" s="16">
        <f t="shared" si="53"/>
        <v>0.65151515151515149</v>
      </c>
      <c r="AP37" s="16">
        <f t="shared" si="53"/>
        <v>37</v>
      </c>
      <c r="AQ37" s="16">
        <f t="shared" si="53"/>
        <v>48</v>
      </c>
      <c r="AR37" s="16">
        <f t="shared" si="53"/>
        <v>0.72727272727272729</v>
      </c>
      <c r="AS37" s="16">
        <f t="shared" si="53"/>
        <v>41</v>
      </c>
      <c r="AT37" s="16">
        <f t="shared" si="53"/>
        <v>49</v>
      </c>
      <c r="AU37" s="16">
        <f t="shared" si="53"/>
        <v>0.74242424242424243</v>
      </c>
      <c r="AV37" s="16">
        <f t="shared" si="53"/>
        <v>42</v>
      </c>
      <c r="AW37" s="16">
        <f t="shared" si="53"/>
        <v>58</v>
      </c>
      <c r="AX37" s="16">
        <f t="shared" si="53"/>
        <v>0.87878787878787878</v>
      </c>
      <c r="AY37" s="16">
        <f t="shared" si="53"/>
        <v>42</v>
      </c>
      <c r="AZ37" s="16">
        <f t="shared" si="53"/>
        <v>85</v>
      </c>
      <c r="BA37" s="16">
        <f t="shared" si="53"/>
        <v>1.2878787878787878</v>
      </c>
      <c r="BB37" s="16">
        <f t="shared" si="53"/>
        <v>42</v>
      </c>
      <c r="BC37" s="16">
        <f t="shared" si="53"/>
        <v>85</v>
      </c>
      <c r="BD37" s="16">
        <f t="shared" si="53"/>
        <v>1.2878787878787878</v>
      </c>
      <c r="BE37" s="16">
        <f t="shared" si="53"/>
        <v>66</v>
      </c>
      <c r="BF37" s="16">
        <f t="shared" si="53"/>
        <v>83</v>
      </c>
      <c r="BG37" s="16">
        <f t="shared" si="53"/>
        <v>1.2575757575757576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107</v>
      </c>
      <c r="H38" s="2" t="s">
        <v>108</v>
      </c>
      <c r="I38" s="1">
        <v>351</v>
      </c>
      <c r="J38" s="2" t="s">
        <v>113</v>
      </c>
      <c r="K38" s="1">
        <v>121</v>
      </c>
      <c r="L38" s="4" t="s">
        <v>114</v>
      </c>
      <c r="M38" s="1" t="s">
        <v>115</v>
      </c>
      <c r="N38" s="3">
        <v>1008</v>
      </c>
      <c r="O38" s="3">
        <v>3</v>
      </c>
      <c r="P38" s="5" t="s">
        <v>206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9.0909090909090912E-2</v>
      </c>
      <c r="AD38" s="3">
        <v>19</v>
      </c>
      <c r="AE38" s="3">
        <v>16</v>
      </c>
      <c r="AF38" s="20">
        <f>+AE38/V38</f>
        <v>0.72727272727272729</v>
      </c>
      <c r="AG38" s="3">
        <v>19</v>
      </c>
      <c r="AH38" s="3">
        <v>21</v>
      </c>
      <c r="AI38" s="20">
        <f>+AH38/V38</f>
        <v>0.95454545454545459</v>
      </c>
      <c r="AJ38" s="3">
        <v>19</v>
      </c>
      <c r="AK38" s="3">
        <v>21</v>
      </c>
      <c r="AL38" s="9">
        <f>+AK38/V38</f>
        <v>0.95454545454545459</v>
      </c>
      <c r="AM38" s="3">
        <v>19</v>
      </c>
      <c r="AN38" s="3">
        <v>22</v>
      </c>
      <c r="AO38" s="20">
        <f>+AN38/V38</f>
        <v>1</v>
      </c>
      <c r="AP38" s="3">
        <v>19</v>
      </c>
      <c r="AQ38" s="3">
        <v>22</v>
      </c>
      <c r="AR38" s="20">
        <f>+AQ38/V38</f>
        <v>1</v>
      </c>
      <c r="AS38" s="3">
        <v>19</v>
      </c>
      <c r="AT38" s="3">
        <v>22</v>
      </c>
      <c r="AU38" s="20">
        <f>+AT38/V38</f>
        <v>1</v>
      </c>
      <c r="AV38" s="3">
        <v>19</v>
      </c>
      <c r="AW38" s="3">
        <v>22</v>
      </c>
      <c r="AX38" s="20">
        <f>+AW38/V38</f>
        <v>1</v>
      </c>
      <c r="AY38" s="3">
        <v>19</v>
      </c>
      <c r="AZ38" s="3">
        <v>22</v>
      </c>
      <c r="BA38" s="20">
        <f>+AZ38/V38</f>
        <v>1</v>
      </c>
      <c r="BB38" s="3">
        <v>19</v>
      </c>
      <c r="BC38" s="3">
        <v>22</v>
      </c>
      <c r="BD38" s="20">
        <f>+BC38/V38</f>
        <v>1</v>
      </c>
      <c r="BE38" s="3">
        <v>22</v>
      </c>
      <c r="BF38" s="3">
        <v>22</v>
      </c>
      <c r="BG38" s="20">
        <f>+BF38/V38</f>
        <v>1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107</v>
      </c>
      <c r="H39" s="43" t="s">
        <v>108</v>
      </c>
      <c r="I39" s="23">
        <v>351</v>
      </c>
      <c r="J39" s="44" t="s">
        <v>113</v>
      </c>
      <c r="K39" s="23">
        <v>121</v>
      </c>
      <c r="L39" s="44" t="s">
        <v>114</v>
      </c>
      <c r="M39" s="23" t="s">
        <v>115</v>
      </c>
      <c r="N39" s="25">
        <v>1008</v>
      </c>
      <c r="O39" s="25">
        <v>7</v>
      </c>
      <c r="P39" s="38" t="s">
        <v>116</v>
      </c>
      <c r="Q39" s="25" t="s">
        <v>64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>
        <v>0</v>
      </c>
      <c r="AU39" s="29">
        <f>+AT39/V39</f>
        <v>0</v>
      </c>
      <c r="AV39" s="29">
        <v>1</v>
      </c>
      <c r="AW39" s="29">
        <v>1</v>
      </c>
      <c r="AX39" s="29">
        <f>+AW39/V39</f>
        <v>1</v>
      </c>
      <c r="AY39" s="29">
        <v>1</v>
      </c>
      <c r="AZ39" s="70">
        <v>1</v>
      </c>
      <c r="BA39" s="29">
        <f>+AZ39/V39</f>
        <v>1</v>
      </c>
      <c r="BB39" s="29">
        <v>1</v>
      </c>
      <c r="BC39" s="29">
        <v>1</v>
      </c>
      <c r="BD39" s="29">
        <f>+BC39/V39</f>
        <v>1</v>
      </c>
      <c r="BE39" s="29">
        <v>1</v>
      </c>
      <c r="BF39" s="71">
        <v>1</v>
      </c>
      <c r="BG39" s="29">
        <f>+BF39/V39</f>
        <v>1</v>
      </c>
    </row>
    <row r="40" spans="1:59" ht="63.75" x14ac:dyDescent="0.25">
      <c r="A40" s="11" t="s">
        <v>43</v>
      </c>
      <c r="B40" s="11" t="s">
        <v>56</v>
      </c>
      <c r="C40" s="11" t="s">
        <v>117</v>
      </c>
      <c r="D40" s="11" t="s">
        <v>118</v>
      </c>
      <c r="E40" s="11" t="s">
        <v>119</v>
      </c>
      <c r="F40" s="11" t="s">
        <v>120</v>
      </c>
      <c r="G40" s="12" t="s">
        <v>107</v>
      </c>
      <c r="H40" s="11" t="s">
        <v>108</v>
      </c>
      <c r="I40" s="11">
        <v>351</v>
      </c>
      <c r="J40" s="11" t="s">
        <v>113</v>
      </c>
      <c r="K40" s="11">
        <v>121</v>
      </c>
      <c r="L40" s="13" t="s">
        <v>114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109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22</v>
      </c>
      <c r="W40" s="16">
        <f t="shared" si="54"/>
        <v>7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9.0909090909090912E-2</v>
      </c>
      <c r="AD40" s="16">
        <f t="shared" si="54"/>
        <v>19</v>
      </c>
      <c r="AE40" s="16">
        <f t="shared" si="54"/>
        <v>16</v>
      </c>
      <c r="AF40" s="45">
        <f t="shared" si="54"/>
        <v>0.72727272727272729</v>
      </c>
      <c r="AG40" s="16">
        <f t="shared" si="54"/>
        <v>19</v>
      </c>
      <c r="AH40" s="16">
        <f t="shared" si="54"/>
        <v>21</v>
      </c>
      <c r="AI40" s="45">
        <f t="shared" si="54"/>
        <v>0.95454545454545459</v>
      </c>
      <c r="AJ40" s="16">
        <f t="shared" si="54"/>
        <v>19</v>
      </c>
      <c r="AK40" s="16">
        <f t="shared" si="54"/>
        <v>21</v>
      </c>
      <c r="AL40" s="45">
        <f t="shared" si="54"/>
        <v>0.95454545454545459</v>
      </c>
      <c r="AM40" s="16">
        <f t="shared" si="54"/>
        <v>19</v>
      </c>
      <c r="AN40" s="16">
        <f t="shared" si="54"/>
        <v>22</v>
      </c>
      <c r="AO40" s="45">
        <f t="shared" si="54"/>
        <v>1</v>
      </c>
      <c r="AP40" s="16">
        <f t="shared" si="54"/>
        <v>19</v>
      </c>
      <c r="AQ40" s="16">
        <f t="shared" si="54"/>
        <v>22</v>
      </c>
      <c r="AR40" s="45">
        <f t="shared" si="54"/>
        <v>1</v>
      </c>
      <c r="AS40" s="16">
        <f t="shared" si="54"/>
        <v>19</v>
      </c>
      <c r="AT40" s="16">
        <f t="shared" si="54"/>
        <v>22</v>
      </c>
      <c r="AU40" s="45">
        <f t="shared" si="54"/>
        <v>1</v>
      </c>
      <c r="AV40" s="16">
        <f t="shared" si="54"/>
        <v>19</v>
      </c>
      <c r="AW40" s="16">
        <f t="shared" si="54"/>
        <v>22</v>
      </c>
      <c r="AX40" s="45">
        <f t="shared" si="54"/>
        <v>1</v>
      </c>
      <c r="AY40" s="16">
        <f t="shared" si="54"/>
        <v>19</v>
      </c>
      <c r="AZ40" s="16">
        <f t="shared" si="54"/>
        <v>22</v>
      </c>
      <c r="BA40" s="45">
        <f t="shared" si="54"/>
        <v>1</v>
      </c>
      <c r="BB40" s="16">
        <f t="shared" si="54"/>
        <v>19</v>
      </c>
      <c r="BC40" s="16">
        <f t="shared" si="54"/>
        <v>22</v>
      </c>
      <c r="BD40" s="45">
        <f t="shared" si="54"/>
        <v>1</v>
      </c>
      <c r="BE40" s="16">
        <f t="shared" si="54"/>
        <v>22</v>
      </c>
      <c r="BF40" s="16">
        <f t="shared" si="54"/>
        <v>22</v>
      </c>
      <c r="BG40" s="45">
        <f t="shared" si="54"/>
        <v>1</v>
      </c>
    </row>
    <row r="41" spans="1:59" ht="63.75" x14ac:dyDescent="0.25">
      <c r="A41" s="1" t="s">
        <v>43</v>
      </c>
      <c r="B41" s="1" t="s">
        <v>44</v>
      </c>
      <c r="C41" s="1" t="s">
        <v>117</v>
      </c>
      <c r="D41" s="2" t="s">
        <v>118</v>
      </c>
      <c r="E41" s="1" t="s">
        <v>119</v>
      </c>
      <c r="F41" s="2" t="s">
        <v>120</v>
      </c>
      <c r="G41" s="3" t="s">
        <v>121</v>
      </c>
      <c r="H41" s="2" t="s">
        <v>122</v>
      </c>
      <c r="I41" s="1">
        <v>365</v>
      </c>
      <c r="J41" s="2" t="s">
        <v>123</v>
      </c>
      <c r="K41" s="1">
        <v>162</v>
      </c>
      <c r="L41" s="4" t="s">
        <v>124</v>
      </c>
      <c r="M41" s="1"/>
      <c r="N41" s="3">
        <v>992</v>
      </c>
      <c r="O41" s="3">
        <v>4</v>
      </c>
      <c r="P41" s="5" t="s">
        <v>125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7">
        <v>0.34</v>
      </c>
      <c r="AU41" s="9">
        <f>+AT41/V41</f>
        <v>0.56666666666666676</v>
      </c>
      <c r="AV41" s="10">
        <v>0.4</v>
      </c>
      <c r="AW41" s="7">
        <v>0.4</v>
      </c>
      <c r="AX41" s="9">
        <f>+AW41/V41</f>
        <v>0.66666666666666674</v>
      </c>
      <c r="AY41" s="10">
        <v>0.46</v>
      </c>
      <c r="AZ41" s="10">
        <v>0.46</v>
      </c>
      <c r="BA41" s="9">
        <f>+AZ41/V41</f>
        <v>0.76666666666666672</v>
      </c>
      <c r="BB41" s="10">
        <v>0.53</v>
      </c>
      <c r="BC41" s="10">
        <v>0.53</v>
      </c>
      <c r="BD41" s="9">
        <f>+BC41/V41</f>
        <v>0.88333333333333341</v>
      </c>
      <c r="BE41" s="10">
        <v>0.6</v>
      </c>
      <c r="BF41" s="10">
        <v>0.6</v>
      </c>
      <c r="BG41" s="9">
        <f>+BF41/V41</f>
        <v>1</v>
      </c>
    </row>
    <row r="42" spans="1:59" ht="63.75" x14ac:dyDescent="0.25">
      <c r="A42" s="11" t="s">
        <v>43</v>
      </c>
      <c r="B42" s="11" t="s">
        <v>56</v>
      </c>
      <c r="C42" s="11" t="s">
        <v>117</v>
      </c>
      <c r="D42" s="11" t="s">
        <v>118</v>
      </c>
      <c r="E42" s="11" t="s">
        <v>119</v>
      </c>
      <c r="F42" s="11" t="s">
        <v>120</v>
      </c>
      <c r="G42" s="12" t="s">
        <v>121</v>
      </c>
      <c r="H42" s="11" t="s">
        <v>122</v>
      </c>
      <c r="I42" s="11">
        <v>365</v>
      </c>
      <c r="J42" s="11" t="s">
        <v>123</v>
      </c>
      <c r="K42" s="11">
        <v>162</v>
      </c>
      <c r="L42" s="13" t="s">
        <v>124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0.34</v>
      </c>
      <c r="AU42" s="48">
        <f t="shared" si="55"/>
        <v>0.56666666666666676</v>
      </c>
      <c r="AV42" s="47">
        <f t="shared" si="55"/>
        <v>0.4</v>
      </c>
      <c r="AW42" s="47">
        <f t="shared" si="55"/>
        <v>0.4</v>
      </c>
      <c r="AX42" s="48">
        <f t="shared" si="55"/>
        <v>0.66666666666666674</v>
      </c>
      <c r="AY42" s="47">
        <f t="shared" si="55"/>
        <v>0.46</v>
      </c>
      <c r="AZ42" s="47">
        <f t="shared" si="55"/>
        <v>0.46</v>
      </c>
      <c r="BA42" s="48">
        <f t="shared" si="55"/>
        <v>0.76666666666666672</v>
      </c>
      <c r="BB42" s="47">
        <f t="shared" si="55"/>
        <v>0.53</v>
      </c>
      <c r="BC42" s="47">
        <f t="shared" si="55"/>
        <v>0.53</v>
      </c>
      <c r="BD42" s="48">
        <f t="shared" si="55"/>
        <v>0.88333333333333341</v>
      </c>
      <c r="BE42" s="47">
        <f t="shared" si="55"/>
        <v>0.6</v>
      </c>
      <c r="BF42" s="47">
        <f t="shared" si="55"/>
        <v>0.6</v>
      </c>
      <c r="BG42" s="48">
        <f t="shared" si="55"/>
        <v>1</v>
      </c>
    </row>
    <row r="43" spans="1:59" ht="102" x14ac:dyDescent="0.25">
      <c r="A43" s="21" t="s">
        <v>43</v>
      </c>
      <c r="B43" s="21" t="s">
        <v>44</v>
      </c>
      <c r="C43" s="21" t="s">
        <v>117</v>
      </c>
      <c r="D43" s="22" t="s">
        <v>118</v>
      </c>
      <c r="E43" s="21" t="s">
        <v>119</v>
      </c>
      <c r="F43" s="22" t="s">
        <v>120</v>
      </c>
      <c r="G43" s="21" t="s">
        <v>121</v>
      </c>
      <c r="H43" s="22" t="s">
        <v>122</v>
      </c>
      <c r="I43" s="21">
        <v>366</v>
      </c>
      <c r="J43" s="22" t="s">
        <v>126</v>
      </c>
      <c r="K43" s="21">
        <v>163</v>
      </c>
      <c r="L43" s="24" t="s">
        <v>127</v>
      </c>
      <c r="M43" s="21" t="s">
        <v>128</v>
      </c>
      <c r="N43" s="25">
        <v>992</v>
      </c>
      <c r="O43" s="25">
        <v>1</v>
      </c>
      <c r="P43" s="38" t="s">
        <v>129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>
        <v>0.13600000000000001</v>
      </c>
      <c r="AU43" s="29">
        <f>+AT43/V43</f>
        <v>0.68</v>
      </c>
      <c r="AV43" s="29">
        <v>0.152</v>
      </c>
      <c r="AW43" s="29">
        <v>0.152</v>
      </c>
      <c r="AX43" s="29">
        <f>+AW43/V43</f>
        <v>0.7599999999999999</v>
      </c>
      <c r="AY43" s="29">
        <v>0.16800000000000001</v>
      </c>
      <c r="AZ43" s="29">
        <v>0.16800000000000001</v>
      </c>
      <c r="BA43" s="29">
        <f>+AZ43/V43</f>
        <v>0.84</v>
      </c>
      <c r="BB43" s="29">
        <v>0.184</v>
      </c>
      <c r="BC43" s="29">
        <v>0.184</v>
      </c>
      <c r="BD43" s="29">
        <f>+BC43/V43</f>
        <v>0.91999999999999993</v>
      </c>
      <c r="BE43" s="29">
        <v>0.2</v>
      </c>
      <c r="BF43" s="29">
        <v>0.2</v>
      </c>
      <c r="BG43" s="29">
        <f>+BF43/V43</f>
        <v>1</v>
      </c>
    </row>
    <row r="44" spans="1:59" ht="63.75" x14ac:dyDescent="0.25">
      <c r="A44" s="1" t="s">
        <v>43</v>
      </c>
      <c r="B44" s="1" t="s">
        <v>44</v>
      </c>
      <c r="C44" s="1" t="s">
        <v>117</v>
      </c>
      <c r="D44" s="2" t="s">
        <v>118</v>
      </c>
      <c r="E44" s="1" t="s">
        <v>119</v>
      </c>
      <c r="F44" s="2" t="s">
        <v>120</v>
      </c>
      <c r="G44" s="3" t="s">
        <v>121</v>
      </c>
      <c r="H44" s="2" t="s">
        <v>122</v>
      </c>
      <c r="I44" s="1">
        <v>366</v>
      </c>
      <c r="J44" s="2" t="s">
        <v>126</v>
      </c>
      <c r="K44" s="1">
        <v>163</v>
      </c>
      <c r="L44" s="4" t="s">
        <v>127</v>
      </c>
      <c r="M44" s="1" t="s">
        <v>128</v>
      </c>
      <c r="N44" s="3">
        <v>992</v>
      </c>
      <c r="O44" s="3">
        <v>2</v>
      </c>
      <c r="P44" s="5" t="s">
        <v>130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10</v>
      </c>
      <c r="W44" s="6">
        <v>1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</v>
      </c>
      <c r="AG44" s="10">
        <v>0</v>
      </c>
      <c r="AH44" s="10">
        <v>2</v>
      </c>
      <c r="AI44" s="9">
        <f>+AH44/V44</f>
        <v>0.2</v>
      </c>
      <c r="AJ44" s="10">
        <v>0</v>
      </c>
      <c r="AK44" s="10">
        <v>2</v>
      </c>
      <c r="AL44" s="9">
        <f>+AK44/V44</f>
        <v>0.2</v>
      </c>
      <c r="AM44" s="10">
        <v>0</v>
      </c>
      <c r="AN44" s="6">
        <v>2</v>
      </c>
      <c r="AO44" s="46">
        <f>+AN44/V44</f>
        <v>0.2</v>
      </c>
      <c r="AP44" s="10">
        <v>0</v>
      </c>
      <c r="AQ44" s="6">
        <v>2</v>
      </c>
      <c r="AR44" s="9">
        <f>+AQ44/V44</f>
        <v>0.2</v>
      </c>
      <c r="AS44" s="10">
        <v>0</v>
      </c>
      <c r="AT44" s="6">
        <v>2</v>
      </c>
      <c r="AU44" s="9">
        <f>+AT44/V44</f>
        <v>0.2</v>
      </c>
      <c r="AV44" s="10">
        <v>3</v>
      </c>
      <c r="AW44" s="6">
        <v>4</v>
      </c>
      <c r="AX44" s="9">
        <f>+AW44/V44</f>
        <v>0.4</v>
      </c>
      <c r="AY44" s="10">
        <v>3</v>
      </c>
      <c r="AZ44" s="10">
        <v>4</v>
      </c>
      <c r="BA44" s="9">
        <f>+AZ44/V44</f>
        <v>0.4</v>
      </c>
      <c r="BB44" s="10">
        <v>3</v>
      </c>
      <c r="BC44" s="10">
        <v>8</v>
      </c>
      <c r="BD44" s="9">
        <f>+BC44/V44</f>
        <v>0.8</v>
      </c>
      <c r="BE44" s="10">
        <v>10</v>
      </c>
      <c r="BF44" s="10">
        <v>10</v>
      </c>
      <c r="BG44" s="9">
        <f>+BF44/V44</f>
        <v>1</v>
      </c>
    </row>
    <row r="45" spans="1:59" ht="63.75" x14ac:dyDescent="0.25">
      <c r="A45" s="21" t="s">
        <v>43</v>
      </c>
      <c r="B45" s="21" t="s">
        <v>44</v>
      </c>
      <c r="C45" s="21" t="s">
        <v>117</v>
      </c>
      <c r="D45" s="22" t="s">
        <v>118</v>
      </c>
      <c r="E45" s="21" t="s">
        <v>119</v>
      </c>
      <c r="F45" s="22" t="s">
        <v>120</v>
      </c>
      <c r="G45" s="21" t="s">
        <v>121</v>
      </c>
      <c r="H45" s="22" t="s">
        <v>122</v>
      </c>
      <c r="I45" s="21">
        <v>366</v>
      </c>
      <c r="J45" s="22" t="s">
        <v>126</v>
      </c>
      <c r="K45" s="21">
        <v>163</v>
      </c>
      <c r="L45" s="24" t="s">
        <v>127</v>
      </c>
      <c r="M45" s="21" t="s">
        <v>128</v>
      </c>
      <c r="N45" s="25">
        <v>992</v>
      </c>
      <c r="O45" s="25">
        <v>3</v>
      </c>
      <c r="P45" s="38" t="s">
        <v>131</v>
      </c>
      <c r="Q45" s="25" t="s">
        <v>64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>
        <v>0.35</v>
      </c>
      <c r="AU45" s="29">
        <f>+AT45/V45</f>
        <v>0.35</v>
      </c>
      <c r="AV45" s="29">
        <v>1</v>
      </c>
      <c r="AW45" s="29">
        <v>0.35</v>
      </c>
      <c r="AX45" s="29">
        <f>+AW45/V45</f>
        <v>0.35</v>
      </c>
      <c r="AY45" s="29">
        <v>1</v>
      </c>
      <c r="AZ45" s="29">
        <v>0.35</v>
      </c>
      <c r="BA45" s="29">
        <f>+AZ45/V45</f>
        <v>0.35</v>
      </c>
      <c r="BB45" s="29">
        <v>1</v>
      </c>
      <c r="BC45" s="29">
        <v>0.35</v>
      </c>
      <c r="BD45" s="29">
        <f>+BC45/V45</f>
        <v>0.35</v>
      </c>
      <c r="BE45" s="29">
        <v>1</v>
      </c>
      <c r="BF45" s="29">
        <v>1</v>
      </c>
      <c r="BG45" s="29">
        <f>+BF45/V45</f>
        <v>1</v>
      </c>
    </row>
    <row r="46" spans="1:59" ht="63.75" x14ac:dyDescent="0.25">
      <c r="A46" s="11" t="s">
        <v>43</v>
      </c>
      <c r="B46" s="11" t="s">
        <v>56</v>
      </c>
      <c r="C46" s="11" t="s">
        <v>117</v>
      </c>
      <c r="D46" s="11" t="s">
        <v>118</v>
      </c>
      <c r="E46" s="11" t="s">
        <v>119</v>
      </c>
      <c r="F46" s="11" t="s">
        <v>120</v>
      </c>
      <c r="G46" s="12" t="s">
        <v>121</v>
      </c>
      <c r="H46" s="11" t="s">
        <v>122</v>
      </c>
      <c r="I46" s="11">
        <v>366</v>
      </c>
      <c r="J46" s="11" t="s">
        <v>126</v>
      </c>
      <c r="K46" s="11">
        <v>163</v>
      </c>
      <c r="L46" s="13" t="s">
        <v>127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10</v>
      </c>
      <c r="W46" s="16">
        <f t="shared" si="56"/>
        <v>1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</v>
      </c>
      <c r="AG46" s="16">
        <f t="shared" si="56"/>
        <v>0</v>
      </c>
      <c r="AH46" s="16">
        <f t="shared" si="56"/>
        <v>2</v>
      </c>
      <c r="AI46" s="45">
        <f t="shared" si="56"/>
        <v>0.2</v>
      </c>
      <c r="AJ46" s="16">
        <f t="shared" si="56"/>
        <v>0</v>
      </c>
      <c r="AK46" s="16">
        <f t="shared" si="56"/>
        <v>2</v>
      </c>
      <c r="AL46" s="45">
        <f t="shared" si="56"/>
        <v>0.2</v>
      </c>
      <c r="AM46" s="16">
        <f t="shared" si="56"/>
        <v>0</v>
      </c>
      <c r="AN46" s="16">
        <f t="shared" si="56"/>
        <v>2</v>
      </c>
      <c r="AO46" s="45">
        <f t="shared" si="56"/>
        <v>0.2</v>
      </c>
      <c r="AP46" s="16">
        <f t="shared" si="56"/>
        <v>0</v>
      </c>
      <c r="AQ46" s="16">
        <f t="shared" si="56"/>
        <v>2</v>
      </c>
      <c r="AR46" s="45">
        <f t="shared" si="56"/>
        <v>0.2</v>
      </c>
      <c r="AS46" s="16">
        <f t="shared" si="56"/>
        <v>0</v>
      </c>
      <c r="AT46" s="16">
        <f t="shared" si="56"/>
        <v>2</v>
      </c>
      <c r="AU46" s="45">
        <f t="shared" si="56"/>
        <v>0.2</v>
      </c>
      <c r="AV46" s="16">
        <f t="shared" si="56"/>
        <v>3</v>
      </c>
      <c r="AW46" s="16">
        <f t="shared" si="56"/>
        <v>4</v>
      </c>
      <c r="AX46" s="45">
        <f t="shared" si="56"/>
        <v>0.4</v>
      </c>
      <c r="AY46" s="16">
        <f t="shared" si="56"/>
        <v>3</v>
      </c>
      <c r="AZ46" s="16">
        <f t="shared" si="56"/>
        <v>4</v>
      </c>
      <c r="BA46" s="45">
        <f t="shared" si="56"/>
        <v>0.4</v>
      </c>
      <c r="BB46" s="16">
        <f t="shared" si="56"/>
        <v>3</v>
      </c>
      <c r="BC46" s="16">
        <f t="shared" si="56"/>
        <v>8</v>
      </c>
      <c r="BD46" s="45">
        <f t="shared" si="56"/>
        <v>0.8</v>
      </c>
      <c r="BE46" s="16">
        <f t="shared" si="56"/>
        <v>10</v>
      </c>
      <c r="BF46" s="16">
        <f t="shared" si="56"/>
        <v>10</v>
      </c>
      <c r="BG46" s="45">
        <f t="shared" si="56"/>
        <v>1</v>
      </c>
    </row>
    <row r="47" spans="1:59" ht="51" x14ac:dyDescent="0.25">
      <c r="A47" s="1" t="s">
        <v>43</v>
      </c>
      <c r="B47" s="1" t="s">
        <v>44</v>
      </c>
      <c r="C47" s="1" t="s">
        <v>132</v>
      </c>
      <c r="D47" s="2" t="s">
        <v>133</v>
      </c>
      <c r="E47" s="1" t="s">
        <v>134</v>
      </c>
      <c r="F47" s="2" t="s">
        <v>135</v>
      </c>
      <c r="G47" s="3" t="s">
        <v>136</v>
      </c>
      <c r="H47" s="2" t="s">
        <v>137</v>
      </c>
      <c r="I47" s="1">
        <v>373</v>
      </c>
      <c r="J47" s="2" t="s">
        <v>138</v>
      </c>
      <c r="K47" s="1">
        <v>267</v>
      </c>
      <c r="L47" s="4" t="s">
        <v>139</v>
      </c>
      <c r="M47" s="1">
        <v>0</v>
      </c>
      <c r="N47" s="3">
        <v>987</v>
      </c>
      <c r="O47" s="3">
        <v>2</v>
      </c>
      <c r="P47" s="5" t="s">
        <v>138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>
        <v>0.15</v>
      </c>
      <c r="AU47" s="9">
        <f>+AT47/V47</f>
        <v>0.6</v>
      </c>
      <c r="AV47" s="3">
        <v>0.18</v>
      </c>
      <c r="AW47" s="3">
        <v>0.19</v>
      </c>
      <c r="AX47" s="9">
        <f>+AW47/V47</f>
        <v>0.76</v>
      </c>
      <c r="AY47" s="3">
        <v>0.21</v>
      </c>
      <c r="AZ47" s="3">
        <v>0.23</v>
      </c>
      <c r="BA47" s="9">
        <f>+AZ47/V47</f>
        <v>0.92</v>
      </c>
      <c r="BB47" s="3">
        <v>0.23</v>
      </c>
      <c r="BC47" s="3">
        <v>0.24</v>
      </c>
      <c r="BD47" s="9">
        <f>+BC47/V47</f>
        <v>0.96</v>
      </c>
      <c r="BE47" s="3">
        <v>0.25</v>
      </c>
      <c r="BF47" s="3">
        <v>0.25</v>
      </c>
      <c r="BG47" s="9">
        <f>+BF47/V47</f>
        <v>1</v>
      </c>
    </row>
    <row r="48" spans="1:59" ht="51" x14ac:dyDescent="0.25">
      <c r="A48" s="11" t="s">
        <v>43</v>
      </c>
      <c r="B48" s="11" t="s">
        <v>56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2" t="s">
        <v>136</v>
      </c>
      <c r="H48" s="11" t="s">
        <v>137</v>
      </c>
      <c r="I48" s="11">
        <v>373</v>
      </c>
      <c r="J48" s="11" t="s">
        <v>138</v>
      </c>
      <c r="K48" s="11">
        <v>267</v>
      </c>
      <c r="L48" s="13" t="s">
        <v>139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0.15</v>
      </c>
      <c r="AU48" s="45">
        <f t="shared" si="58"/>
        <v>0.6</v>
      </c>
      <c r="AV48" s="14">
        <f t="shared" si="58"/>
        <v>0.18</v>
      </c>
      <c r="AW48" s="14">
        <f>+AW47</f>
        <v>0.19</v>
      </c>
      <c r="AX48" s="45">
        <f t="shared" si="58"/>
        <v>0.76</v>
      </c>
      <c r="AY48" s="14">
        <f t="shared" si="58"/>
        <v>0.21</v>
      </c>
      <c r="AZ48" s="14">
        <f>+AZ47</f>
        <v>0.23</v>
      </c>
      <c r="BA48" s="45">
        <f t="shared" si="58"/>
        <v>0.92</v>
      </c>
      <c r="BB48" s="14">
        <f t="shared" si="58"/>
        <v>0.23</v>
      </c>
      <c r="BC48" s="14">
        <f>+BC47</f>
        <v>0.24</v>
      </c>
      <c r="BD48" s="45">
        <f t="shared" si="58"/>
        <v>0.96</v>
      </c>
      <c r="BE48" s="14">
        <f t="shared" si="58"/>
        <v>0.25</v>
      </c>
      <c r="BF48" s="14">
        <f>+BF47</f>
        <v>0.25</v>
      </c>
      <c r="BG48" s="45">
        <f t="shared" si="58"/>
        <v>1</v>
      </c>
    </row>
    <row r="49" spans="1:59" ht="63.75" x14ac:dyDescent="0.25">
      <c r="A49" s="1" t="s">
        <v>43</v>
      </c>
      <c r="B49" s="1" t="s">
        <v>44</v>
      </c>
      <c r="C49" s="1" t="s">
        <v>132</v>
      </c>
      <c r="D49" s="2" t="s">
        <v>133</v>
      </c>
      <c r="E49" s="1" t="s">
        <v>134</v>
      </c>
      <c r="F49" s="2" t="s">
        <v>135</v>
      </c>
      <c r="G49" s="3" t="s">
        <v>136</v>
      </c>
      <c r="H49" s="2" t="s">
        <v>137</v>
      </c>
      <c r="I49" s="1">
        <v>374</v>
      </c>
      <c r="J49" s="2" t="s">
        <v>140</v>
      </c>
      <c r="K49" s="1">
        <v>268</v>
      </c>
      <c r="L49" s="4" t="s">
        <v>141</v>
      </c>
      <c r="M49" s="1" t="s">
        <v>53</v>
      </c>
      <c r="N49" s="3">
        <v>987</v>
      </c>
      <c r="O49" s="3">
        <v>1</v>
      </c>
      <c r="P49" s="5" t="s">
        <v>140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>
        <v>0.12</v>
      </c>
      <c r="AU49" s="9">
        <f>+AT49/V49</f>
        <v>0.6</v>
      </c>
      <c r="AV49" s="7">
        <v>0.14000000000000001</v>
      </c>
      <c r="AW49" s="3">
        <v>0.13</v>
      </c>
      <c r="AX49" s="9">
        <f>+AW49/V49</f>
        <v>0.65</v>
      </c>
      <c r="AY49" s="7">
        <v>0.16</v>
      </c>
      <c r="AZ49" s="7">
        <v>0.14000000000000001</v>
      </c>
      <c r="BA49" s="9">
        <f>+AZ49/V49</f>
        <v>0.70000000000000007</v>
      </c>
      <c r="BB49" s="7">
        <v>0.18</v>
      </c>
      <c r="BC49" s="7">
        <v>0.15</v>
      </c>
      <c r="BD49" s="9">
        <f>+BC49/V49</f>
        <v>0.74999999999999989</v>
      </c>
      <c r="BE49" s="7">
        <v>0.2</v>
      </c>
      <c r="BF49" s="7">
        <v>0.2</v>
      </c>
      <c r="BG49" s="9">
        <f>+BF49/V49</f>
        <v>1</v>
      </c>
    </row>
    <row r="50" spans="1:59" ht="51" x14ac:dyDescent="0.25">
      <c r="A50" s="11" t="s">
        <v>43</v>
      </c>
      <c r="B50" s="11" t="s">
        <v>56</v>
      </c>
      <c r="C50" s="11" t="s">
        <v>132</v>
      </c>
      <c r="D50" s="11" t="s">
        <v>133</v>
      </c>
      <c r="E50" s="11" t="s">
        <v>134</v>
      </c>
      <c r="F50" s="11" t="s">
        <v>135</v>
      </c>
      <c r="G50" s="12" t="s">
        <v>136</v>
      </c>
      <c r="H50" s="11" t="s">
        <v>137</v>
      </c>
      <c r="I50" s="11">
        <v>374</v>
      </c>
      <c r="J50" s="11" t="s">
        <v>140</v>
      </c>
      <c r="K50" s="11">
        <v>268</v>
      </c>
      <c r="L50" s="13" t="s">
        <v>141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0.12</v>
      </c>
      <c r="AU50" s="45">
        <f t="shared" si="60"/>
        <v>0.6</v>
      </c>
      <c r="AV50" s="14">
        <f t="shared" si="60"/>
        <v>0.14000000000000001</v>
      </c>
      <c r="AW50" s="14">
        <f>+AW49</f>
        <v>0.13</v>
      </c>
      <c r="AX50" s="45">
        <f t="shared" si="60"/>
        <v>0.65</v>
      </c>
      <c r="AY50" s="14">
        <f t="shared" si="60"/>
        <v>0.16</v>
      </c>
      <c r="AZ50" s="14">
        <f>+AZ49</f>
        <v>0.14000000000000001</v>
      </c>
      <c r="BA50" s="45">
        <f t="shared" si="60"/>
        <v>0.70000000000000007</v>
      </c>
      <c r="BB50" s="14">
        <f t="shared" si="60"/>
        <v>0.18</v>
      </c>
      <c r="BC50" s="14">
        <f>+BC49</f>
        <v>0.15</v>
      </c>
      <c r="BD50" s="45">
        <f t="shared" si="60"/>
        <v>0.74999999999999989</v>
      </c>
      <c r="BE50" s="14">
        <f t="shared" si="60"/>
        <v>0.2</v>
      </c>
      <c r="BF50" s="14">
        <f>+BF49</f>
        <v>0.2</v>
      </c>
      <c r="BG50" s="45">
        <f t="shared" si="60"/>
        <v>1</v>
      </c>
    </row>
    <row r="51" spans="1:59" ht="76.5" x14ac:dyDescent="0.25">
      <c r="A51" s="1" t="s">
        <v>43</v>
      </c>
      <c r="B51" s="1" t="s">
        <v>44</v>
      </c>
      <c r="C51" s="1" t="s">
        <v>132</v>
      </c>
      <c r="D51" s="2" t="s">
        <v>133</v>
      </c>
      <c r="E51" s="1" t="s">
        <v>134</v>
      </c>
      <c r="F51" s="2" t="s">
        <v>135</v>
      </c>
      <c r="G51" s="3" t="s">
        <v>136</v>
      </c>
      <c r="H51" s="2" t="s">
        <v>137</v>
      </c>
      <c r="I51" s="1">
        <v>375</v>
      </c>
      <c r="J51" s="2" t="s">
        <v>142</v>
      </c>
      <c r="K51" s="1">
        <v>269</v>
      </c>
      <c r="L51" s="4" t="s">
        <v>143</v>
      </c>
      <c r="M51" s="1" t="s">
        <v>144</v>
      </c>
      <c r="N51" s="3">
        <v>987</v>
      </c>
      <c r="O51" s="3">
        <v>3</v>
      </c>
      <c r="P51" s="5" t="s">
        <v>145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>
        <v>0</v>
      </c>
      <c r="AU51" s="9">
        <f>+AT51/V51</f>
        <v>0</v>
      </c>
      <c r="AV51" s="3">
        <v>0</v>
      </c>
      <c r="AW51" s="3">
        <v>0</v>
      </c>
      <c r="AX51" s="9">
        <f>+AW51/V51</f>
        <v>0</v>
      </c>
      <c r="AY51" s="3">
        <v>1</v>
      </c>
      <c r="AZ51" s="3">
        <v>0</v>
      </c>
      <c r="BA51" s="9">
        <f>+AZ51/V51</f>
        <v>0</v>
      </c>
      <c r="BB51" s="3">
        <v>1</v>
      </c>
      <c r="BC51" s="3">
        <v>2</v>
      </c>
      <c r="BD51" s="9">
        <f>+BC51/V51</f>
        <v>1</v>
      </c>
      <c r="BE51" s="3">
        <v>2</v>
      </c>
      <c r="BF51" s="3">
        <v>2</v>
      </c>
      <c r="BG51" s="9">
        <f>+BF51/V51</f>
        <v>1</v>
      </c>
    </row>
    <row r="52" spans="1:59" ht="76.5" x14ac:dyDescent="0.25">
      <c r="A52" s="11" t="s">
        <v>43</v>
      </c>
      <c r="B52" s="11" t="s">
        <v>56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2" t="s">
        <v>136</v>
      </c>
      <c r="H52" s="11" t="s">
        <v>137</v>
      </c>
      <c r="I52" s="11">
        <v>375</v>
      </c>
      <c r="J52" s="11" t="s">
        <v>142</v>
      </c>
      <c r="K52" s="11">
        <v>269</v>
      </c>
      <c r="L52" s="13" t="s">
        <v>143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2</v>
      </c>
      <c r="BD52" s="45">
        <f t="shared" si="62"/>
        <v>1</v>
      </c>
      <c r="BE52" s="16">
        <f t="shared" si="62"/>
        <v>2</v>
      </c>
      <c r="BF52" s="16">
        <f>+BF51</f>
        <v>2</v>
      </c>
      <c r="BG52" s="45">
        <f t="shared" si="62"/>
        <v>1</v>
      </c>
    </row>
    <row r="53" spans="1:59" ht="140.25" x14ac:dyDescent="0.25">
      <c r="A53" s="1" t="s">
        <v>43</v>
      </c>
      <c r="B53" s="1" t="s">
        <v>44</v>
      </c>
      <c r="C53" s="1" t="s">
        <v>132</v>
      </c>
      <c r="D53" s="2" t="s">
        <v>133</v>
      </c>
      <c r="E53" s="1" t="s">
        <v>134</v>
      </c>
      <c r="F53" s="2" t="s">
        <v>135</v>
      </c>
      <c r="G53" s="3" t="s">
        <v>136</v>
      </c>
      <c r="H53" s="2" t="s">
        <v>137</v>
      </c>
      <c r="I53" s="1">
        <v>376</v>
      </c>
      <c r="J53" s="2" t="s">
        <v>146</v>
      </c>
      <c r="K53" s="1">
        <v>270</v>
      </c>
      <c r="L53" s="4" t="s">
        <v>147</v>
      </c>
      <c r="M53" s="1" t="s">
        <v>148</v>
      </c>
      <c r="N53" s="3">
        <v>987</v>
      </c>
      <c r="O53" s="3">
        <v>4</v>
      </c>
      <c r="P53" s="5" t="s">
        <v>149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>
        <v>0</v>
      </c>
      <c r="AU53" s="9">
        <f>+AT53/V53</f>
        <v>0</v>
      </c>
      <c r="AV53" s="3">
        <v>6</v>
      </c>
      <c r="AW53" s="3">
        <v>0</v>
      </c>
      <c r="AX53" s="9">
        <f>+AW53/V53</f>
        <v>0</v>
      </c>
      <c r="AY53" s="3">
        <v>8</v>
      </c>
      <c r="AZ53" s="3">
        <v>0</v>
      </c>
      <c r="BA53" s="9">
        <f>+AZ53/V53</f>
        <v>0</v>
      </c>
      <c r="BB53" s="3">
        <v>10</v>
      </c>
      <c r="BC53" s="3">
        <v>4</v>
      </c>
      <c r="BD53" s="9">
        <f>+BC53/V53</f>
        <v>0.25</v>
      </c>
      <c r="BE53" s="3">
        <v>16</v>
      </c>
      <c r="BF53" s="3">
        <v>16</v>
      </c>
      <c r="BG53" s="9">
        <f>+BF53/V53</f>
        <v>1</v>
      </c>
    </row>
    <row r="54" spans="1:59" ht="127.5" x14ac:dyDescent="0.25">
      <c r="A54" s="11" t="s">
        <v>43</v>
      </c>
      <c r="B54" s="11" t="s">
        <v>56</v>
      </c>
      <c r="C54" s="11" t="s">
        <v>132</v>
      </c>
      <c r="D54" s="11" t="s">
        <v>133</v>
      </c>
      <c r="E54" s="11" t="s">
        <v>134</v>
      </c>
      <c r="F54" s="11" t="s">
        <v>135</v>
      </c>
      <c r="G54" s="12" t="s">
        <v>136</v>
      </c>
      <c r="H54" s="11" t="s">
        <v>137</v>
      </c>
      <c r="I54" s="11">
        <v>376</v>
      </c>
      <c r="J54" s="11" t="s">
        <v>146</v>
      </c>
      <c r="K54" s="11">
        <v>270</v>
      </c>
      <c r="L54" s="13" t="s">
        <v>147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4</v>
      </c>
      <c r="BD54" s="45">
        <f t="shared" si="64"/>
        <v>0.25</v>
      </c>
      <c r="BE54" s="16">
        <f t="shared" si="64"/>
        <v>16</v>
      </c>
      <c r="BF54" s="16">
        <f>+BF53</f>
        <v>16</v>
      </c>
      <c r="BG54" s="45">
        <f t="shared" si="64"/>
        <v>1</v>
      </c>
    </row>
    <row r="55" spans="1:59" ht="102" x14ac:dyDescent="0.25">
      <c r="A55" s="1" t="s">
        <v>43</v>
      </c>
      <c r="B55" s="1" t="s">
        <v>44</v>
      </c>
      <c r="C55" s="1" t="s">
        <v>132</v>
      </c>
      <c r="D55" s="2" t="s">
        <v>133</v>
      </c>
      <c r="E55" s="1" t="s">
        <v>134</v>
      </c>
      <c r="F55" s="2" t="s">
        <v>135</v>
      </c>
      <c r="G55" s="3" t="s">
        <v>150</v>
      </c>
      <c r="H55" s="2" t="s">
        <v>151</v>
      </c>
      <c r="I55" s="1">
        <v>369</v>
      </c>
      <c r="J55" s="2" t="s">
        <v>152</v>
      </c>
      <c r="K55" s="1">
        <v>271</v>
      </c>
      <c r="L55" s="4" t="s">
        <v>153</v>
      </c>
      <c r="M55" s="1" t="s">
        <v>53</v>
      </c>
      <c r="N55" s="3">
        <v>1137</v>
      </c>
      <c r="O55" s="3">
        <v>2</v>
      </c>
      <c r="P55" s="5" t="s">
        <v>154</v>
      </c>
      <c r="Q55" s="3" t="s">
        <v>75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68">
        <v>1</v>
      </c>
      <c r="AO55" s="20">
        <f>+AN55/V55</f>
        <v>0.1111111111111111</v>
      </c>
      <c r="AP55" s="3">
        <v>9</v>
      </c>
      <c r="AQ55" s="68">
        <v>1</v>
      </c>
      <c r="AR55" s="20">
        <f>+AQ55/V55</f>
        <v>0.1111111111111111</v>
      </c>
      <c r="AS55" s="3">
        <v>9</v>
      </c>
      <c r="AT55" s="3">
        <v>2</v>
      </c>
      <c r="AU55" s="20">
        <f>+AT55/V55</f>
        <v>0.22222222222222221</v>
      </c>
      <c r="AV55" s="3">
        <v>9</v>
      </c>
      <c r="AW55" s="3">
        <v>2</v>
      </c>
      <c r="AX55" s="20">
        <f>+AW55/V55</f>
        <v>0.22222222222222221</v>
      </c>
      <c r="AY55" s="3">
        <v>9</v>
      </c>
      <c r="AZ55" s="3">
        <v>2</v>
      </c>
      <c r="BA55" s="20">
        <f>+AZ55/V55</f>
        <v>0.22222222222222221</v>
      </c>
      <c r="BB55" s="3">
        <v>9</v>
      </c>
      <c r="BC55" s="3">
        <v>2</v>
      </c>
      <c r="BD55" s="20">
        <f>+BC55/V55</f>
        <v>0.22222222222222221</v>
      </c>
      <c r="BE55" s="3">
        <v>9</v>
      </c>
      <c r="BF55" s="3">
        <v>9</v>
      </c>
      <c r="BG55" s="20">
        <f>+BF55/V55</f>
        <v>1</v>
      </c>
    </row>
    <row r="56" spans="1:59" ht="89.25" x14ac:dyDescent="0.25">
      <c r="A56" s="11" t="s">
        <v>43</v>
      </c>
      <c r="B56" s="11" t="s">
        <v>56</v>
      </c>
      <c r="C56" s="11" t="s">
        <v>132</v>
      </c>
      <c r="D56" s="11" t="s">
        <v>133</v>
      </c>
      <c r="E56" s="11" t="s">
        <v>134</v>
      </c>
      <c r="F56" s="11" t="s">
        <v>135</v>
      </c>
      <c r="G56" s="12" t="s">
        <v>150</v>
      </c>
      <c r="H56" s="11" t="s">
        <v>151</v>
      </c>
      <c r="I56" s="11">
        <v>369</v>
      </c>
      <c r="J56" s="11" t="s">
        <v>152</v>
      </c>
      <c r="K56" s="11">
        <v>271</v>
      </c>
      <c r="L56" s="13" t="s">
        <v>153</v>
      </c>
      <c r="M56" s="11"/>
      <c r="N56" s="12">
        <v>1137</v>
      </c>
      <c r="O56" s="12"/>
      <c r="P56" s="12"/>
      <c r="Q56" s="12" t="s">
        <v>75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2</v>
      </c>
      <c r="AU56" s="45">
        <f t="shared" si="65"/>
        <v>0.22222222222222221</v>
      </c>
      <c r="AV56" s="14">
        <f t="shared" si="65"/>
        <v>9</v>
      </c>
      <c r="AW56" s="14">
        <f t="shared" si="65"/>
        <v>2</v>
      </c>
      <c r="AX56" s="45">
        <f t="shared" si="65"/>
        <v>0.22222222222222221</v>
      </c>
      <c r="AY56" s="14">
        <f t="shared" si="65"/>
        <v>9</v>
      </c>
      <c r="AZ56" s="14">
        <f t="shared" si="65"/>
        <v>2</v>
      </c>
      <c r="BA56" s="45">
        <f t="shared" si="65"/>
        <v>0.22222222222222221</v>
      </c>
      <c r="BB56" s="14">
        <f t="shared" si="65"/>
        <v>9</v>
      </c>
      <c r="BC56" s="14">
        <f t="shared" si="65"/>
        <v>2</v>
      </c>
      <c r="BD56" s="45">
        <f t="shared" si="65"/>
        <v>0.22222222222222221</v>
      </c>
      <c r="BE56" s="14">
        <f t="shared" si="65"/>
        <v>9</v>
      </c>
      <c r="BF56" s="14">
        <f t="shared" si="65"/>
        <v>9</v>
      </c>
      <c r="BG56" s="45">
        <f t="shared" si="65"/>
        <v>1</v>
      </c>
    </row>
    <row r="57" spans="1:59" ht="89.25" x14ac:dyDescent="0.25">
      <c r="A57" s="1" t="s">
        <v>43</v>
      </c>
      <c r="B57" s="1" t="s">
        <v>44</v>
      </c>
      <c r="C57" s="1" t="s">
        <v>132</v>
      </c>
      <c r="D57" s="2" t="s">
        <v>133</v>
      </c>
      <c r="E57" s="1" t="s">
        <v>134</v>
      </c>
      <c r="F57" s="2" t="s">
        <v>135</v>
      </c>
      <c r="G57" s="3" t="s">
        <v>150</v>
      </c>
      <c r="H57" s="2" t="s">
        <v>151</v>
      </c>
      <c r="I57" s="1">
        <v>370</v>
      </c>
      <c r="J57" s="2" t="s">
        <v>155</v>
      </c>
      <c r="K57" s="1">
        <v>272</v>
      </c>
      <c r="L57" s="4" t="s">
        <v>156</v>
      </c>
      <c r="M57" s="1" t="s">
        <v>53</v>
      </c>
      <c r="N57" s="3">
        <v>1137</v>
      </c>
      <c r="O57" s="3">
        <v>1</v>
      </c>
      <c r="P57" s="5" t="s">
        <v>157</v>
      </c>
      <c r="Q57" s="3" t="s">
        <v>64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>
        <v>9</v>
      </c>
      <c r="AU57" s="20">
        <f>+AT57/V57</f>
        <v>1</v>
      </c>
      <c r="AV57" s="3">
        <v>9</v>
      </c>
      <c r="AW57" s="3">
        <v>9</v>
      </c>
      <c r="AX57" s="20">
        <f>+AW57/V57</f>
        <v>1</v>
      </c>
      <c r="AY57" s="3">
        <v>9</v>
      </c>
      <c r="AZ57" s="3">
        <v>9</v>
      </c>
      <c r="BA57" s="20">
        <f>+AZ57/V57</f>
        <v>1</v>
      </c>
      <c r="BB57" s="3">
        <v>9</v>
      </c>
      <c r="BC57" s="3">
        <v>9</v>
      </c>
      <c r="BD57" s="20">
        <f>+BC57/V57</f>
        <v>1</v>
      </c>
      <c r="BE57" s="3">
        <v>9</v>
      </c>
      <c r="BF57" s="3">
        <v>9</v>
      </c>
      <c r="BG57" s="20">
        <f>+BF57/V57</f>
        <v>1</v>
      </c>
    </row>
    <row r="58" spans="1:59" ht="76.5" x14ac:dyDescent="0.25">
      <c r="A58" s="11" t="s">
        <v>43</v>
      </c>
      <c r="B58" s="11" t="s">
        <v>56</v>
      </c>
      <c r="C58" s="11" t="s">
        <v>132</v>
      </c>
      <c r="D58" s="11" t="s">
        <v>133</v>
      </c>
      <c r="E58" s="11" t="s">
        <v>134</v>
      </c>
      <c r="F58" s="11" t="s">
        <v>135</v>
      </c>
      <c r="G58" s="12" t="s">
        <v>150</v>
      </c>
      <c r="H58" s="11" t="s">
        <v>151</v>
      </c>
      <c r="I58" s="11">
        <v>370</v>
      </c>
      <c r="J58" s="11" t="s">
        <v>155</v>
      </c>
      <c r="K58" s="11">
        <v>272</v>
      </c>
      <c r="L58" s="13" t="s">
        <v>156</v>
      </c>
      <c r="M58" s="11"/>
      <c r="N58" s="12">
        <v>1137</v>
      </c>
      <c r="O58" s="12"/>
      <c r="P58" s="12"/>
      <c r="Q58" s="12" t="s">
        <v>64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9</v>
      </c>
      <c r="AU58" s="45">
        <f t="shared" si="66"/>
        <v>1</v>
      </c>
      <c r="AV58" s="14">
        <f t="shared" si="66"/>
        <v>9</v>
      </c>
      <c r="AW58" s="14">
        <f t="shared" si="66"/>
        <v>9</v>
      </c>
      <c r="AX58" s="45">
        <f t="shared" si="66"/>
        <v>1</v>
      </c>
      <c r="AY58" s="14">
        <f t="shared" si="66"/>
        <v>9</v>
      </c>
      <c r="AZ58" s="14">
        <f t="shared" si="66"/>
        <v>9</v>
      </c>
      <c r="BA58" s="45">
        <f t="shared" si="66"/>
        <v>1</v>
      </c>
      <c r="BB58" s="14">
        <f t="shared" si="66"/>
        <v>9</v>
      </c>
      <c r="BC58" s="14">
        <f t="shared" si="66"/>
        <v>9</v>
      </c>
      <c r="BD58" s="45">
        <f t="shared" si="66"/>
        <v>1</v>
      </c>
      <c r="BE58" s="14">
        <f t="shared" si="66"/>
        <v>9</v>
      </c>
      <c r="BF58" s="14">
        <f t="shared" si="66"/>
        <v>9</v>
      </c>
      <c r="BG58" s="45">
        <f t="shared" si="66"/>
        <v>1</v>
      </c>
    </row>
    <row r="59" spans="1:59" ht="76.5" x14ac:dyDescent="0.25">
      <c r="A59" s="1" t="s">
        <v>43</v>
      </c>
      <c r="B59" s="1" t="s">
        <v>44</v>
      </c>
      <c r="C59" s="1" t="s">
        <v>132</v>
      </c>
      <c r="D59" s="2" t="s">
        <v>133</v>
      </c>
      <c r="E59" s="1" t="s">
        <v>134</v>
      </c>
      <c r="F59" s="2" t="s">
        <v>135</v>
      </c>
      <c r="G59" s="3" t="s">
        <v>150</v>
      </c>
      <c r="H59" s="2" t="s">
        <v>151</v>
      </c>
      <c r="I59" s="1">
        <v>371</v>
      </c>
      <c r="J59" s="2" t="s">
        <v>158</v>
      </c>
      <c r="K59" s="1">
        <v>273</v>
      </c>
      <c r="L59" s="4" t="s">
        <v>159</v>
      </c>
      <c r="M59" s="1" t="s">
        <v>160</v>
      </c>
      <c r="N59" s="3">
        <v>1016</v>
      </c>
      <c r="O59" s="3">
        <v>1</v>
      </c>
      <c r="P59" s="5" t="s">
        <v>161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68">
        <v>13</v>
      </c>
      <c r="AR59" s="20">
        <f>+AQ59/V59</f>
        <v>0.59090909090909094</v>
      </c>
      <c r="AS59" s="3">
        <v>22</v>
      </c>
      <c r="AT59" s="3">
        <v>13</v>
      </c>
      <c r="AU59" s="20">
        <f>+AT59/V59</f>
        <v>0.59090909090909094</v>
      </c>
      <c r="AV59" s="3">
        <v>22</v>
      </c>
      <c r="AW59" s="3">
        <v>22</v>
      </c>
      <c r="AX59" s="20">
        <f>+AW59/V59</f>
        <v>1</v>
      </c>
      <c r="AY59" s="3">
        <v>22</v>
      </c>
      <c r="AZ59" s="3">
        <v>22</v>
      </c>
      <c r="BA59" s="20">
        <f>+AZ59/V59</f>
        <v>1</v>
      </c>
      <c r="BB59" s="3">
        <v>22</v>
      </c>
      <c r="BC59" s="3">
        <v>22</v>
      </c>
      <c r="BD59" s="20">
        <f>+BC59/V59</f>
        <v>1</v>
      </c>
      <c r="BE59" s="3">
        <v>22</v>
      </c>
      <c r="BF59" s="3">
        <v>22</v>
      </c>
      <c r="BG59" s="20">
        <f>+BF59/V59</f>
        <v>1</v>
      </c>
    </row>
    <row r="60" spans="1:59" ht="114.75" x14ac:dyDescent="0.25">
      <c r="A60" s="21" t="s">
        <v>43</v>
      </c>
      <c r="B60" s="21" t="s">
        <v>44</v>
      </c>
      <c r="C60" s="21" t="s">
        <v>132</v>
      </c>
      <c r="D60" s="22" t="s">
        <v>133</v>
      </c>
      <c r="E60" s="21" t="s">
        <v>134</v>
      </c>
      <c r="F60" s="22" t="s">
        <v>135</v>
      </c>
      <c r="G60" s="21" t="s">
        <v>150</v>
      </c>
      <c r="H60" s="22" t="s">
        <v>151</v>
      </c>
      <c r="I60" s="21">
        <v>371</v>
      </c>
      <c r="J60" s="22" t="s">
        <v>158</v>
      </c>
      <c r="K60" s="21">
        <v>273</v>
      </c>
      <c r="L60" s="24" t="s">
        <v>159</v>
      </c>
      <c r="M60" s="21" t="s">
        <v>160</v>
      </c>
      <c r="N60" s="25">
        <v>1016</v>
      </c>
      <c r="O60" s="25">
        <v>2</v>
      </c>
      <c r="P60" s="38" t="s">
        <v>162</v>
      </c>
      <c r="Q60" s="25" t="s">
        <v>75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>
        <v>0.6</v>
      </c>
      <c r="AU60" s="29">
        <f>+AT60/V60</f>
        <v>0.6</v>
      </c>
      <c r="AV60" s="40">
        <v>0.7</v>
      </c>
      <c r="AW60" s="40">
        <v>0.7</v>
      </c>
      <c r="AX60" s="29">
        <f>+AW60/V60</f>
        <v>0.7</v>
      </c>
      <c r="AY60" s="40">
        <v>0.8</v>
      </c>
      <c r="AZ60" s="40">
        <v>0.8</v>
      </c>
      <c r="BA60" s="29">
        <f>+AZ60/V60</f>
        <v>0.8</v>
      </c>
      <c r="BB60" s="40">
        <v>0.9</v>
      </c>
      <c r="BC60" s="40">
        <v>0.9</v>
      </c>
      <c r="BD60" s="29">
        <f>+BC60/V60</f>
        <v>0.9</v>
      </c>
      <c r="BE60" s="40">
        <v>1</v>
      </c>
      <c r="BF60" s="40">
        <v>1</v>
      </c>
      <c r="BG60" s="29">
        <f>+BF60/V60</f>
        <v>1</v>
      </c>
    </row>
    <row r="61" spans="1:59" ht="76.5" x14ac:dyDescent="0.25">
      <c r="A61" s="11" t="s">
        <v>43</v>
      </c>
      <c r="B61" s="11" t="s">
        <v>56</v>
      </c>
      <c r="C61" s="11" t="s">
        <v>132</v>
      </c>
      <c r="D61" s="11" t="s">
        <v>133</v>
      </c>
      <c r="E61" s="11" t="s">
        <v>134</v>
      </c>
      <c r="F61" s="11" t="s">
        <v>135</v>
      </c>
      <c r="G61" s="12" t="s">
        <v>150</v>
      </c>
      <c r="H61" s="11" t="s">
        <v>151</v>
      </c>
      <c r="I61" s="11">
        <v>371</v>
      </c>
      <c r="J61" s="11" t="s">
        <v>158</v>
      </c>
      <c r="K61" s="11">
        <v>273</v>
      </c>
      <c r="L61" s="13" t="s">
        <v>159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13</v>
      </c>
      <c r="AU61" s="45">
        <f t="shared" si="67"/>
        <v>0.59090909090909094</v>
      </c>
      <c r="AV61" s="14">
        <f t="shared" si="67"/>
        <v>22</v>
      </c>
      <c r="AW61" s="14">
        <f t="shared" si="67"/>
        <v>22</v>
      </c>
      <c r="AX61" s="45">
        <f t="shared" si="67"/>
        <v>1</v>
      </c>
      <c r="AY61" s="14">
        <f t="shared" si="67"/>
        <v>22</v>
      </c>
      <c r="AZ61" s="14">
        <f t="shared" si="67"/>
        <v>22</v>
      </c>
      <c r="BA61" s="45">
        <f t="shared" si="67"/>
        <v>1</v>
      </c>
      <c r="BB61" s="14">
        <f t="shared" si="67"/>
        <v>22</v>
      </c>
      <c r="BC61" s="14">
        <f t="shared" si="67"/>
        <v>22</v>
      </c>
      <c r="BD61" s="45">
        <f t="shared" si="67"/>
        <v>1</v>
      </c>
      <c r="BE61" s="14">
        <f t="shared" si="67"/>
        <v>22</v>
      </c>
      <c r="BF61" s="14">
        <f t="shared" si="67"/>
        <v>22</v>
      </c>
      <c r="BG61" s="45">
        <f t="shared" si="67"/>
        <v>1</v>
      </c>
    </row>
    <row r="62" spans="1:59" ht="140.25" x14ac:dyDescent="0.25">
      <c r="A62" s="1" t="s">
        <v>43</v>
      </c>
      <c r="B62" s="1" t="s">
        <v>44</v>
      </c>
      <c r="C62" s="1">
        <v>7</v>
      </c>
      <c r="D62" s="2" t="s">
        <v>163</v>
      </c>
      <c r="E62" s="1">
        <v>42</v>
      </c>
      <c r="F62" s="2" t="s">
        <v>164</v>
      </c>
      <c r="G62" s="3" t="s">
        <v>165</v>
      </c>
      <c r="H62" s="2" t="s">
        <v>166</v>
      </c>
      <c r="I62" s="1">
        <v>71</v>
      </c>
      <c r="J62" s="2" t="s">
        <v>167</v>
      </c>
      <c r="K62" s="1">
        <v>391</v>
      </c>
      <c r="L62" s="4" t="s">
        <v>168</v>
      </c>
      <c r="M62" s="1" t="s">
        <v>169</v>
      </c>
      <c r="N62" s="3">
        <v>1009</v>
      </c>
      <c r="O62" s="3">
        <v>1</v>
      </c>
      <c r="P62" s="5" t="s">
        <v>170</v>
      </c>
      <c r="Q62" s="3" t="s">
        <v>75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171</v>
      </c>
      <c r="W62" s="55" t="s">
        <v>171</v>
      </c>
      <c r="X62" s="55" t="s">
        <v>171</v>
      </c>
      <c r="Y62" s="55" t="s">
        <v>171</v>
      </c>
      <c r="Z62" s="55" t="s">
        <v>171</v>
      </c>
      <c r="AA62" s="55" t="s">
        <v>171</v>
      </c>
      <c r="AB62" s="55" t="s">
        <v>171</v>
      </c>
      <c r="AC62" s="55" t="s">
        <v>171</v>
      </c>
      <c r="AD62" s="55" t="s">
        <v>171</v>
      </c>
      <c r="AE62" s="55" t="s">
        <v>171</v>
      </c>
      <c r="AF62" s="55" t="s">
        <v>171</v>
      </c>
      <c r="AG62" s="55" t="s">
        <v>171</v>
      </c>
      <c r="AH62" s="55" t="s">
        <v>171</v>
      </c>
      <c r="AI62" s="55" t="s">
        <v>171</v>
      </c>
      <c r="AJ62" s="55" t="s">
        <v>171</v>
      </c>
      <c r="AK62" s="55" t="s">
        <v>171</v>
      </c>
      <c r="AL62" s="55" t="s">
        <v>171</v>
      </c>
      <c r="AM62" s="55" t="s">
        <v>171</v>
      </c>
      <c r="AN62" s="55" t="s">
        <v>171</v>
      </c>
      <c r="AO62" s="55" t="s">
        <v>171</v>
      </c>
      <c r="AP62" s="55" t="s">
        <v>171</v>
      </c>
      <c r="AQ62" s="55" t="s">
        <v>171</v>
      </c>
      <c r="AR62" s="55" t="s">
        <v>171</v>
      </c>
      <c r="AS62" s="55" t="s">
        <v>171</v>
      </c>
      <c r="AT62" s="55" t="s">
        <v>171</v>
      </c>
      <c r="AU62" s="55" t="s">
        <v>171</v>
      </c>
      <c r="AV62" s="55" t="s">
        <v>171</v>
      </c>
      <c r="AW62" s="55" t="s">
        <v>171</v>
      </c>
      <c r="AX62" s="55" t="s">
        <v>171</v>
      </c>
      <c r="AY62" s="55" t="s">
        <v>171</v>
      </c>
      <c r="AZ62" s="55" t="s">
        <v>171</v>
      </c>
      <c r="BA62" s="55" t="s">
        <v>171</v>
      </c>
      <c r="BB62" s="55" t="s">
        <v>171</v>
      </c>
      <c r="BC62" s="55" t="s">
        <v>171</v>
      </c>
      <c r="BD62" s="55" t="s">
        <v>171</v>
      </c>
      <c r="BE62" s="55" t="s">
        <v>171</v>
      </c>
      <c r="BF62" s="55" t="s">
        <v>171</v>
      </c>
      <c r="BG62" s="55" t="s">
        <v>171</v>
      </c>
    </row>
    <row r="63" spans="1:59" ht="76.5" x14ac:dyDescent="0.25">
      <c r="A63" s="21" t="s">
        <v>43</v>
      </c>
      <c r="B63" s="21" t="s">
        <v>44</v>
      </c>
      <c r="C63" s="21">
        <v>7</v>
      </c>
      <c r="D63" s="22" t="s">
        <v>163</v>
      </c>
      <c r="E63" s="21">
        <v>42</v>
      </c>
      <c r="F63" s="22" t="s">
        <v>164</v>
      </c>
      <c r="G63" s="21" t="s">
        <v>165</v>
      </c>
      <c r="H63" s="22" t="s">
        <v>166</v>
      </c>
      <c r="I63" s="21">
        <v>71</v>
      </c>
      <c r="J63" s="22" t="s">
        <v>167</v>
      </c>
      <c r="K63" s="21">
        <v>391</v>
      </c>
      <c r="L63" s="24" t="s">
        <v>168</v>
      </c>
      <c r="M63" s="56" t="s">
        <v>169</v>
      </c>
      <c r="N63" s="25">
        <v>1009</v>
      </c>
      <c r="O63" s="25">
        <v>2</v>
      </c>
      <c r="P63" s="26" t="s">
        <v>172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171</v>
      </c>
      <c r="W63" s="40" t="s">
        <v>171</v>
      </c>
      <c r="X63" s="40" t="s">
        <v>171</v>
      </c>
      <c r="Y63" s="40" t="s">
        <v>171</v>
      </c>
      <c r="Z63" s="40" t="s">
        <v>171</v>
      </c>
      <c r="AA63" s="40" t="s">
        <v>171</v>
      </c>
      <c r="AB63" s="40" t="s">
        <v>171</v>
      </c>
      <c r="AC63" s="40" t="s">
        <v>171</v>
      </c>
      <c r="AD63" s="40" t="s">
        <v>171</v>
      </c>
      <c r="AE63" s="40" t="s">
        <v>171</v>
      </c>
      <c r="AF63" s="40" t="s">
        <v>171</v>
      </c>
      <c r="AG63" s="40" t="s">
        <v>171</v>
      </c>
      <c r="AH63" s="40" t="s">
        <v>171</v>
      </c>
      <c r="AI63" s="40" t="s">
        <v>171</v>
      </c>
      <c r="AJ63" s="40" t="s">
        <v>171</v>
      </c>
      <c r="AK63" s="40" t="s">
        <v>171</v>
      </c>
      <c r="AL63" s="40" t="s">
        <v>171</v>
      </c>
      <c r="AM63" s="40" t="s">
        <v>171</v>
      </c>
      <c r="AN63" s="40" t="s">
        <v>171</v>
      </c>
      <c r="AO63" s="40" t="s">
        <v>171</v>
      </c>
      <c r="AP63" s="40" t="s">
        <v>171</v>
      </c>
      <c r="AQ63" s="40" t="s">
        <v>171</v>
      </c>
      <c r="AR63" s="40" t="s">
        <v>171</v>
      </c>
      <c r="AS63" s="40" t="s">
        <v>171</v>
      </c>
      <c r="AT63" s="40" t="s">
        <v>171</v>
      </c>
      <c r="AU63" s="40" t="s">
        <v>171</v>
      </c>
      <c r="AV63" s="40" t="s">
        <v>171</v>
      </c>
      <c r="AW63" s="40" t="s">
        <v>171</v>
      </c>
      <c r="AX63" s="40" t="s">
        <v>171</v>
      </c>
      <c r="AY63" s="40" t="s">
        <v>171</v>
      </c>
      <c r="AZ63" s="40" t="s">
        <v>171</v>
      </c>
      <c r="BA63" s="40" t="s">
        <v>171</v>
      </c>
      <c r="BB63" s="40" t="s">
        <v>171</v>
      </c>
      <c r="BC63" s="40" t="s">
        <v>171</v>
      </c>
      <c r="BD63" s="40" t="s">
        <v>171</v>
      </c>
      <c r="BE63" s="40" t="s">
        <v>171</v>
      </c>
      <c r="BF63" s="40" t="s">
        <v>171</v>
      </c>
      <c r="BG63" s="40" t="s">
        <v>171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163</v>
      </c>
      <c r="E64" s="21">
        <v>42</v>
      </c>
      <c r="F64" s="22" t="s">
        <v>164</v>
      </c>
      <c r="G64" s="21" t="s">
        <v>165</v>
      </c>
      <c r="H64" s="22" t="s">
        <v>166</v>
      </c>
      <c r="I64" s="21">
        <v>71</v>
      </c>
      <c r="J64" s="22" t="s">
        <v>167</v>
      </c>
      <c r="K64" s="21">
        <v>391</v>
      </c>
      <c r="L64" s="24" t="s">
        <v>168</v>
      </c>
      <c r="M64" s="56" t="s">
        <v>169</v>
      </c>
      <c r="N64" s="25">
        <v>1009</v>
      </c>
      <c r="O64" s="25">
        <v>3</v>
      </c>
      <c r="P64" s="26" t="s">
        <v>173</v>
      </c>
      <c r="Q64" s="25" t="s">
        <v>64</v>
      </c>
      <c r="R64" s="39">
        <v>1</v>
      </c>
      <c r="S64" s="39">
        <v>1</v>
      </c>
      <c r="T64" s="40">
        <v>1</v>
      </c>
      <c r="U64" s="29">
        <v>1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171</v>
      </c>
      <c r="AB64" s="40" t="s">
        <v>171</v>
      </c>
      <c r="AC64" s="40" t="s">
        <v>171</v>
      </c>
      <c r="AD64" s="40" t="s">
        <v>171</v>
      </c>
      <c r="AE64" s="40" t="s">
        <v>171</v>
      </c>
      <c r="AF64" s="40" t="s">
        <v>171</v>
      </c>
      <c r="AG64" s="40" t="s">
        <v>171</v>
      </c>
      <c r="AH64" s="40" t="s">
        <v>171</v>
      </c>
      <c r="AI64" s="40" t="s">
        <v>171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171</v>
      </c>
      <c r="AQ64" s="40" t="s">
        <v>171</v>
      </c>
      <c r="AR64" s="40" t="s">
        <v>171</v>
      </c>
      <c r="AS64" s="40" t="s">
        <v>171</v>
      </c>
      <c r="AT64" s="40" t="s">
        <v>171</v>
      </c>
      <c r="AU64" s="40" t="s">
        <v>171</v>
      </c>
      <c r="AV64" s="40" t="s">
        <v>171</v>
      </c>
      <c r="AW64" s="40" t="s">
        <v>171</v>
      </c>
      <c r="AX64" s="40" t="s">
        <v>171</v>
      </c>
      <c r="AY64" s="40" t="s">
        <v>171</v>
      </c>
      <c r="AZ64" s="40" t="s">
        <v>171</v>
      </c>
      <c r="BA64" s="40" t="s">
        <v>171</v>
      </c>
      <c r="BB64" s="40" t="s">
        <v>171</v>
      </c>
      <c r="BC64" s="40" t="s">
        <v>171</v>
      </c>
      <c r="BD64" s="40" t="s">
        <v>171</v>
      </c>
      <c r="BE64" s="40" t="s">
        <v>171</v>
      </c>
      <c r="BF64" s="40" t="s">
        <v>171</v>
      </c>
      <c r="BG64" s="40" t="s">
        <v>171</v>
      </c>
    </row>
    <row r="65" spans="1:59" ht="165.75" x14ac:dyDescent="0.25">
      <c r="A65" s="21" t="s">
        <v>43</v>
      </c>
      <c r="B65" s="21" t="s">
        <v>44</v>
      </c>
      <c r="C65" s="21">
        <v>7</v>
      </c>
      <c r="D65" s="22" t="s">
        <v>163</v>
      </c>
      <c r="E65" s="21">
        <v>42</v>
      </c>
      <c r="F65" s="22" t="s">
        <v>164</v>
      </c>
      <c r="G65" s="21" t="s">
        <v>165</v>
      </c>
      <c r="H65" s="22" t="s">
        <v>166</v>
      </c>
      <c r="I65" s="21">
        <v>71</v>
      </c>
      <c r="J65" s="22" t="s">
        <v>167</v>
      </c>
      <c r="K65" s="21">
        <v>391</v>
      </c>
      <c r="L65" s="24" t="s">
        <v>168</v>
      </c>
      <c r="M65" s="56" t="s">
        <v>169</v>
      </c>
      <c r="N65" s="25">
        <v>1009</v>
      </c>
      <c r="O65" s="25">
        <v>4</v>
      </c>
      <c r="P65" s="26" t="s">
        <v>174</v>
      </c>
      <c r="Q65" s="25" t="s">
        <v>64</v>
      </c>
      <c r="R65" s="39">
        <v>1</v>
      </c>
      <c r="S65" s="39">
        <v>1</v>
      </c>
      <c r="T65" s="40">
        <v>1</v>
      </c>
      <c r="U65" s="29">
        <v>1</v>
      </c>
      <c r="V65" s="40" t="s">
        <v>171</v>
      </c>
      <c r="W65" s="40" t="s">
        <v>171</v>
      </c>
      <c r="X65" s="40" t="s">
        <v>171</v>
      </c>
      <c r="Y65" s="40" t="s">
        <v>171</v>
      </c>
      <c r="Z65" s="40" t="s">
        <v>171</v>
      </c>
      <c r="AA65" s="40" t="s">
        <v>171</v>
      </c>
      <c r="AB65" s="40" t="s">
        <v>171</v>
      </c>
      <c r="AC65" s="40" t="s">
        <v>171</v>
      </c>
      <c r="AD65" s="40" t="s">
        <v>171</v>
      </c>
      <c r="AE65" s="40" t="s">
        <v>171</v>
      </c>
      <c r="AF65" s="40" t="s">
        <v>171</v>
      </c>
      <c r="AG65" s="40" t="s">
        <v>171</v>
      </c>
      <c r="AH65" s="40" t="s">
        <v>171</v>
      </c>
      <c r="AI65" s="40" t="s">
        <v>171</v>
      </c>
      <c r="AJ65" s="40" t="s">
        <v>171</v>
      </c>
      <c r="AK65" s="40" t="s">
        <v>171</v>
      </c>
      <c r="AL65" s="40" t="s">
        <v>171</v>
      </c>
      <c r="AM65" s="40" t="s">
        <v>171</v>
      </c>
      <c r="AN65" s="40" t="s">
        <v>171</v>
      </c>
      <c r="AO65" s="40" t="s">
        <v>171</v>
      </c>
      <c r="AP65" s="40" t="s">
        <v>171</v>
      </c>
      <c r="AQ65" s="40" t="s">
        <v>171</v>
      </c>
      <c r="AR65" s="40" t="s">
        <v>171</v>
      </c>
      <c r="AS65" s="40" t="s">
        <v>171</v>
      </c>
      <c r="AT65" s="40" t="s">
        <v>171</v>
      </c>
      <c r="AU65" s="40" t="s">
        <v>171</v>
      </c>
      <c r="AV65" s="40" t="s">
        <v>171</v>
      </c>
      <c r="AW65" s="40" t="s">
        <v>171</v>
      </c>
      <c r="AX65" s="40" t="s">
        <v>171</v>
      </c>
      <c r="AY65" s="40" t="s">
        <v>171</v>
      </c>
      <c r="AZ65" s="40" t="s">
        <v>171</v>
      </c>
      <c r="BA65" s="40" t="s">
        <v>171</v>
      </c>
      <c r="BB65" s="40" t="s">
        <v>171</v>
      </c>
      <c r="BC65" s="40" t="s">
        <v>171</v>
      </c>
      <c r="BD65" s="40" t="s">
        <v>171</v>
      </c>
      <c r="BE65" s="40" t="s">
        <v>171</v>
      </c>
      <c r="BF65" s="40" t="s">
        <v>171</v>
      </c>
      <c r="BG65" s="40" t="s">
        <v>171</v>
      </c>
    </row>
    <row r="66" spans="1:59" ht="76.5" x14ac:dyDescent="0.25">
      <c r="A66" s="11" t="s">
        <v>43</v>
      </c>
      <c r="B66" s="11" t="s">
        <v>56</v>
      </c>
      <c r="C66" s="11">
        <v>7</v>
      </c>
      <c r="D66" s="11" t="s">
        <v>163</v>
      </c>
      <c r="E66" s="11">
        <v>42</v>
      </c>
      <c r="F66" s="11" t="s">
        <v>164</v>
      </c>
      <c r="G66" s="12" t="s">
        <v>165</v>
      </c>
      <c r="H66" s="11" t="s">
        <v>166</v>
      </c>
      <c r="I66" s="11">
        <v>71</v>
      </c>
      <c r="J66" s="11" t="s">
        <v>167</v>
      </c>
      <c r="K66" s="11">
        <v>391</v>
      </c>
      <c r="L66" s="13" t="s">
        <v>168</v>
      </c>
      <c r="M66" s="11"/>
      <c r="N66" s="12">
        <v>1009</v>
      </c>
      <c r="O66" s="12"/>
      <c r="P66" s="12"/>
      <c r="Q66" s="12" t="s">
        <v>75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40.25" x14ac:dyDescent="0.25">
      <c r="A67" s="1" t="s">
        <v>43</v>
      </c>
      <c r="B67" s="1" t="s">
        <v>44</v>
      </c>
      <c r="C67" s="1">
        <v>7</v>
      </c>
      <c r="D67" s="2" t="s">
        <v>163</v>
      </c>
      <c r="E67" s="1">
        <v>42</v>
      </c>
      <c r="F67" s="2" t="s">
        <v>164</v>
      </c>
      <c r="G67" s="3" t="s">
        <v>165</v>
      </c>
      <c r="H67" s="2" t="s">
        <v>166</v>
      </c>
      <c r="I67" s="1">
        <v>544</v>
      </c>
      <c r="J67" s="2" t="s">
        <v>175</v>
      </c>
      <c r="K67" s="1">
        <v>557</v>
      </c>
      <c r="L67" s="2" t="s">
        <v>176</v>
      </c>
      <c r="M67" s="1" t="s">
        <v>169</v>
      </c>
      <c r="N67" s="3">
        <v>1009</v>
      </c>
      <c r="O67" s="3">
        <v>1</v>
      </c>
      <c r="P67" s="5" t="s">
        <v>170</v>
      </c>
      <c r="Q67" s="3" t="s">
        <v>75</v>
      </c>
      <c r="R67" s="55">
        <v>0.9</v>
      </c>
      <c r="S67" s="55" t="s">
        <v>177</v>
      </c>
      <c r="T67" s="55" t="s">
        <v>177</v>
      </c>
      <c r="U67" s="55" t="s">
        <v>177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>
        <v>0.76539999999999997</v>
      </c>
      <c r="AU67" s="9">
        <f t="shared" ref="AU67:AU75" si="76">+AT67/V67</f>
        <v>0.90047058823529413</v>
      </c>
      <c r="AV67" s="55">
        <v>0.78600000000000003</v>
      </c>
      <c r="AW67" s="9">
        <v>0.7863</v>
      </c>
      <c r="AX67" s="9">
        <f t="shared" ref="AX67:AX75" si="77">+AW67/V67</f>
        <v>0.92505882352941182</v>
      </c>
      <c r="AY67" s="55">
        <v>0.81</v>
      </c>
      <c r="AZ67" s="9">
        <v>0.81040000000000001</v>
      </c>
      <c r="BA67" s="9">
        <f t="shared" ref="BA67:BA75" si="78">+AZ67/V67</f>
        <v>0.9534117647058824</v>
      </c>
      <c r="BB67" s="55">
        <v>0.8286</v>
      </c>
      <c r="BC67" s="9">
        <v>0.82889999999999997</v>
      </c>
      <c r="BD67" s="9">
        <f t="shared" ref="BD67:BD75" si="79">+BC67/V67</f>
        <v>0.97517647058823531</v>
      </c>
      <c r="BE67" s="55">
        <v>0.85</v>
      </c>
      <c r="BF67" s="9">
        <v>0.85</v>
      </c>
      <c r="BG67" s="9">
        <f t="shared" ref="BG67:BG75" si="80">+BF67/V67</f>
        <v>1</v>
      </c>
    </row>
    <row r="68" spans="1:59" ht="76.5" x14ac:dyDescent="0.25">
      <c r="A68" s="21" t="s">
        <v>43</v>
      </c>
      <c r="B68" s="21" t="s">
        <v>44</v>
      </c>
      <c r="C68" s="21">
        <v>7</v>
      </c>
      <c r="D68" s="22" t="s">
        <v>163</v>
      </c>
      <c r="E68" s="21">
        <v>42</v>
      </c>
      <c r="F68" s="22" t="s">
        <v>164</v>
      </c>
      <c r="G68" s="21" t="s">
        <v>165</v>
      </c>
      <c r="H68" s="22" t="s">
        <v>166</v>
      </c>
      <c r="I68" s="21">
        <v>544</v>
      </c>
      <c r="J68" s="22" t="s">
        <v>175</v>
      </c>
      <c r="K68" s="21">
        <v>557</v>
      </c>
      <c r="L68" s="22" t="s">
        <v>176</v>
      </c>
      <c r="M68" s="56" t="s">
        <v>169</v>
      </c>
      <c r="N68" s="25">
        <v>1009</v>
      </c>
      <c r="O68" s="25">
        <v>2</v>
      </c>
      <c r="P68" s="26" t="s">
        <v>172</v>
      </c>
      <c r="Q68" s="25" t="s">
        <v>55</v>
      </c>
      <c r="R68" s="39">
        <v>0.6</v>
      </c>
      <c r="S68" s="39" t="s">
        <v>177</v>
      </c>
      <c r="T68" s="39" t="s">
        <v>177</v>
      </c>
      <c r="U68" s="39" t="s">
        <v>177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>
        <v>9.6000000000000002E-2</v>
      </c>
      <c r="AU68" s="29">
        <f t="shared" si="76"/>
        <v>0.64</v>
      </c>
      <c r="AV68" s="40">
        <v>0.108</v>
      </c>
      <c r="AW68" s="29">
        <v>0.108</v>
      </c>
      <c r="AX68" s="29">
        <f t="shared" si="77"/>
        <v>0.72</v>
      </c>
      <c r="AY68" s="40">
        <v>0.12</v>
      </c>
      <c r="AZ68" s="29">
        <v>0.12</v>
      </c>
      <c r="BA68" s="29">
        <f t="shared" si="78"/>
        <v>0.8</v>
      </c>
      <c r="BB68" s="40">
        <v>0.13500000000000001</v>
      </c>
      <c r="BC68" s="29">
        <v>0.13500000000000001</v>
      </c>
      <c r="BD68" s="29">
        <f t="shared" si="79"/>
        <v>0.90000000000000013</v>
      </c>
      <c r="BE68" s="40">
        <v>0.15</v>
      </c>
      <c r="BF68" s="29">
        <v>0.15</v>
      </c>
      <c r="BG68" s="29">
        <f t="shared" si="80"/>
        <v>1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163</v>
      </c>
      <c r="E69" s="21">
        <v>42</v>
      </c>
      <c r="F69" s="22" t="s">
        <v>164</v>
      </c>
      <c r="G69" s="21" t="s">
        <v>165</v>
      </c>
      <c r="H69" s="22" t="s">
        <v>166</v>
      </c>
      <c r="I69" s="21">
        <v>544</v>
      </c>
      <c r="J69" s="22" t="s">
        <v>175</v>
      </c>
      <c r="K69" s="21">
        <v>557</v>
      </c>
      <c r="L69" s="22" t="s">
        <v>176</v>
      </c>
      <c r="M69" s="56" t="s">
        <v>169</v>
      </c>
      <c r="N69" s="25">
        <v>1009</v>
      </c>
      <c r="O69" s="25">
        <v>3</v>
      </c>
      <c r="P69" s="26" t="s">
        <v>173</v>
      </c>
      <c r="Q69" s="25" t="s">
        <v>64</v>
      </c>
      <c r="R69" s="39">
        <v>1</v>
      </c>
      <c r="S69" s="39" t="s">
        <v>177</v>
      </c>
      <c r="T69" s="39" t="s">
        <v>177</v>
      </c>
      <c r="U69" s="39" t="s">
        <v>177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>
        <v>0.62</v>
      </c>
      <c r="AU69" s="29">
        <f t="shared" si="76"/>
        <v>0.62</v>
      </c>
      <c r="AV69" s="40">
        <v>0.72</v>
      </c>
      <c r="AW69" s="29">
        <v>0.72</v>
      </c>
      <c r="AX69" s="29">
        <f t="shared" si="77"/>
        <v>0.72</v>
      </c>
      <c r="AY69" s="40">
        <v>0.8</v>
      </c>
      <c r="AZ69" s="29">
        <v>0.8</v>
      </c>
      <c r="BA69" s="29">
        <f t="shared" si="78"/>
        <v>0.8</v>
      </c>
      <c r="BB69" s="40">
        <v>0.9</v>
      </c>
      <c r="BC69" s="29">
        <v>0.9</v>
      </c>
      <c r="BD69" s="29">
        <f t="shared" si="79"/>
        <v>0.9</v>
      </c>
      <c r="BE69" s="40">
        <v>1</v>
      </c>
      <c r="BF69" s="29">
        <v>1</v>
      </c>
      <c r="BG69" s="29">
        <f t="shared" si="80"/>
        <v>1</v>
      </c>
    </row>
    <row r="70" spans="1:59" ht="165.75" x14ac:dyDescent="0.25">
      <c r="A70" s="21" t="s">
        <v>43</v>
      </c>
      <c r="B70" s="21" t="s">
        <v>44</v>
      </c>
      <c r="C70" s="21">
        <v>7</v>
      </c>
      <c r="D70" s="22" t="s">
        <v>163</v>
      </c>
      <c r="E70" s="21">
        <v>42</v>
      </c>
      <c r="F70" s="22" t="s">
        <v>164</v>
      </c>
      <c r="G70" s="21" t="s">
        <v>165</v>
      </c>
      <c r="H70" s="22" t="s">
        <v>166</v>
      </c>
      <c r="I70" s="21">
        <v>544</v>
      </c>
      <c r="J70" s="22" t="s">
        <v>175</v>
      </c>
      <c r="K70" s="21">
        <v>557</v>
      </c>
      <c r="L70" s="22" t="s">
        <v>176</v>
      </c>
      <c r="M70" s="56" t="s">
        <v>169</v>
      </c>
      <c r="N70" s="25">
        <v>1009</v>
      </c>
      <c r="O70" s="25">
        <v>4</v>
      </c>
      <c r="P70" s="26" t="s">
        <v>174</v>
      </c>
      <c r="Q70" s="25" t="s">
        <v>64</v>
      </c>
      <c r="R70" s="39">
        <v>1</v>
      </c>
      <c r="S70" s="39" t="s">
        <v>177</v>
      </c>
      <c r="T70" s="39" t="s">
        <v>177</v>
      </c>
      <c r="U70" s="39" t="s">
        <v>177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>
        <v>0.64</v>
      </c>
      <c r="AU70" s="29">
        <f t="shared" si="76"/>
        <v>0.64</v>
      </c>
      <c r="AV70" s="40">
        <v>0.72</v>
      </c>
      <c r="AW70" s="29">
        <v>0.72</v>
      </c>
      <c r="AX70" s="29">
        <f t="shared" si="77"/>
        <v>0.72</v>
      </c>
      <c r="AY70" s="40">
        <v>0.8</v>
      </c>
      <c r="AZ70" s="29">
        <v>0.8</v>
      </c>
      <c r="BA70" s="29">
        <f t="shared" si="78"/>
        <v>0.8</v>
      </c>
      <c r="BB70" s="40">
        <v>0.9</v>
      </c>
      <c r="BC70" s="29">
        <v>0.9</v>
      </c>
      <c r="BD70" s="29">
        <f t="shared" si="79"/>
        <v>0.9</v>
      </c>
      <c r="BE70" s="40">
        <v>1</v>
      </c>
      <c r="BF70" s="29">
        <v>1</v>
      </c>
      <c r="BG70" s="29">
        <f t="shared" si="80"/>
        <v>1</v>
      </c>
    </row>
    <row r="71" spans="1:59" ht="63.75" x14ac:dyDescent="0.25">
      <c r="A71" s="11" t="s">
        <v>43</v>
      </c>
      <c r="B71" s="11" t="s">
        <v>56</v>
      </c>
      <c r="C71" s="11">
        <v>7</v>
      </c>
      <c r="D71" s="11" t="s">
        <v>163</v>
      </c>
      <c r="E71" s="11">
        <v>42</v>
      </c>
      <c r="F71" s="11" t="s">
        <v>164</v>
      </c>
      <c r="G71" s="12" t="s">
        <v>165</v>
      </c>
      <c r="H71" s="11" t="s">
        <v>166</v>
      </c>
      <c r="I71" s="11">
        <v>544</v>
      </c>
      <c r="J71" s="11" t="s">
        <v>175</v>
      </c>
      <c r="K71" s="11">
        <v>557</v>
      </c>
      <c r="L71" s="13" t="s">
        <v>176</v>
      </c>
      <c r="M71" s="11"/>
      <c r="N71" s="12">
        <v>1009</v>
      </c>
      <c r="O71" s="12"/>
      <c r="P71" s="12"/>
      <c r="Q71" s="12" t="s">
        <v>64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0.66159999999999997</v>
      </c>
      <c r="AU71" s="58">
        <f t="shared" si="76"/>
        <v>0.66159999999999997</v>
      </c>
      <c r="AV71" s="58">
        <f>+((AV67-$U$66)*$V$71)/($V$67-$U$66)</f>
        <v>0.74400000000000022</v>
      </c>
      <c r="AW71" s="58">
        <f>+((AW67-$U$66)*$V$71)/($V$67-$U$66)</f>
        <v>0.74520000000000008</v>
      </c>
      <c r="AX71" s="58">
        <f t="shared" si="77"/>
        <v>0.74520000000000008</v>
      </c>
      <c r="AY71" s="58">
        <f>+((AY67-$U$66)*$V$71)/($V$67-$U$66)</f>
        <v>0.8400000000000003</v>
      </c>
      <c r="AZ71" s="58">
        <f>+((AZ67-$U$66)*$V$71)/($V$67-$U$66)</f>
        <v>0.84160000000000013</v>
      </c>
      <c r="BA71" s="58">
        <f t="shared" si="78"/>
        <v>0.84160000000000013</v>
      </c>
      <c r="BB71" s="58">
        <f>+((BB67-$U$66)*$V$71)/($V$67-$U$66)</f>
        <v>0.9144000000000001</v>
      </c>
      <c r="BC71" s="58">
        <f>+((BC67-$U$66)*$V$71)/($V$67-$U$66)</f>
        <v>0.91559999999999997</v>
      </c>
      <c r="BD71" s="58">
        <f t="shared" si="79"/>
        <v>0.91559999999999997</v>
      </c>
      <c r="BE71" s="58">
        <f>+((BE67-$U$66)*$V$71)/($V$67-$U$66)</f>
        <v>1</v>
      </c>
      <c r="BF71" s="58">
        <f>+((BF67-$U$66)*$V$71)/($V$67-$U$66)</f>
        <v>1</v>
      </c>
      <c r="BG71" s="58">
        <f t="shared" si="80"/>
        <v>1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163</v>
      </c>
      <c r="E72" s="21">
        <v>43</v>
      </c>
      <c r="F72" s="22" t="s">
        <v>178</v>
      </c>
      <c r="G72" s="21" t="s">
        <v>179</v>
      </c>
      <c r="H72" s="22" t="s">
        <v>180</v>
      </c>
      <c r="I72" s="21">
        <v>379</v>
      </c>
      <c r="J72" s="22" t="s">
        <v>181</v>
      </c>
      <c r="K72" s="21">
        <v>411</v>
      </c>
      <c r="L72" s="24" t="s">
        <v>182</v>
      </c>
      <c r="M72" s="56" t="s">
        <v>183</v>
      </c>
      <c r="N72" s="25">
        <v>1012</v>
      </c>
      <c r="O72" s="25">
        <v>1</v>
      </c>
      <c r="P72" s="38" t="s">
        <v>184</v>
      </c>
      <c r="Q72" s="25" t="s">
        <v>64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>
        <v>0.63670000000000004</v>
      </c>
      <c r="AU72" s="29">
        <f t="shared" si="76"/>
        <v>0.63670000000000004</v>
      </c>
      <c r="AV72" s="40">
        <v>0.72330000000000005</v>
      </c>
      <c r="AW72" s="29">
        <v>0.72330000000000005</v>
      </c>
      <c r="AX72" s="29">
        <f t="shared" si="77"/>
        <v>0.72330000000000005</v>
      </c>
      <c r="AY72" s="40">
        <v>0.81330000000000002</v>
      </c>
      <c r="AZ72" s="29">
        <v>0.81330000000000002</v>
      </c>
      <c r="BA72" s="29">
        <f t="shared" si="78"/>
        <v>0.81330000000000002</v>
      </c>
      <c r="BB72" s="40">
        <v>0.90329999999999999</v>
      </c>
      <c r="BC72" s="29">
        <v>0.90329999999999999</v>
      </c>
      <c r="BD72" s="29">
        <f t="shared" si="79"/>
        <v>0.90329999999999999</v>
      </c>
      <c r="BE72" s="40">
        <v>1</v>
      </c>
      <c r="BF72" s="40">
        <v>1</v>
      </c>
      <c r="BG72" s="29">
        <f t="shared" si="80"/>
        <v>1</v>
      </c>
    </row>
    <row r="73" spans="1:59" ht="102" x14ac:dyDescent="0.25">
      <c r="A73" s="1" t="s">
        <v>43</v>
      </c>
      <c r="B73" s="1" t="s">
        <v>44</v>
      </c>
      <c r="C73" s="1">
        <v>7</v>
      </c>
      <c r="D73" s="2" t="s">
        <v>163</v>
      </c>
      <c r="E73" s="1">
        <v>43</v>
      </c>
      <c r="F73" s="2" t="s">
        <v>178</v>
      </c>
      <c r="G73" s="3" t="s">
        <v>179</v>
      </c>
      <c r="H73" s="2" t="s">
        <v>180</v>
      </c>
      <c r="I73" s="1">
        <v>379</v>
      </c>
      <c r="J73" s="2" t="s">
        <v>181</v>
      </c>
      <c r="K73" s="1">
        <v>411</v>
      </c>
      <c r="L73" s="4" t="s">
        <v>182</v>
      </c>
      <c r="M73" s="1" t="s">
        <v>183</v>
      </c>
      <c r="N73" s="3">
        <v>1012</v>
      </c>
      <c r="O73" s="3">
        <v>2</v>
      </c>
      <c r="P73" s="5" t="s">
        <v>185</v>
      </c>
      <c r="Q73" s="3" t="s">
        <v>64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>
        <v>0.66</v>
      </c>
      <c r="AU73" s="9">
        <f t="shared" si="76"/>
        <v>0.66</v>
      </c>
      <c r="AV73" s="55">
        <v>0.745</v>
      </c>
      <c r="AW73" s="9">
        <v>0.745</v>
      </c>
      <c r="AX73" s="9">
        <f t="shared" si="77"/>
        <v>0.745</v>
      </c>
      <c r="AY73" s="55">
        <v>0.83</v>
      </c>
      <c r="AZ73" s="9">
        <v>0.83</v>
      </c>
      <c r="BA73" s="9">
        <f t="shared" si="78"/>
        <v>0.83</v>
      </c>
      <c r="BB73" s="55">
        <v>0.91500000000000004</v>
      </c>
      <c r="BC73" s="9">
        <v>0.91500000000000004</v>
      </c>
      <c r="BD73" s="9">
        <f t="shared" si="79"/>
        <v>0.91500000000000004</v>
      </c>
      <c r="BE73" s="55">
        <v>1</v>
      </c>
      <c r="BF73" s="55">
        <v>1</v>
      </c>
      <c r="BG73" s="9">
        <f t="shared" si="80"/>
        <v>1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163</v>
      </c>
      <c r="E74" s="21">
        <v>42</v>
      </c>
      <c r="F74" s="22" t="s">
        <v>164</v>
      </c>
      <c r="G74" s="21" t="s">
        <v>179</v>
      </c>
      <c r="H74" s="22" t="s">
        <v>180</v>
      </c>
      <c r="I74" s="21">
        <v>379</v>
      </c>
      <c r="J74" s="22" t="s">
        <v>181</v>
      </c>
      <c r="K74" s="21">
        <v>411</v>
      </c>
      <c r="L74" s="24" t="s">
        <v>182</v>
      </c>
      <c r="M74" s="56" t="s">
        <v>183</v>
      </c>
      <c r="N74" s="25">
        <v>1012</v>
      </c>
      <c r="O74" s="25">
        <v>3</v>
      </c>
      <c r="P74" s="38" t="s">
        <v>186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>
        <v>3.5000000000000003E-2</v>
      </c>
      <c r="AU74" s="29">
        <f t="shared" si="76"/>
        <v>0.70000000000000007</v>
      </c>
      <c r="AV74" s="40">
        <v>3.9E-2</v>
      </c>
      <c r="AW74" s="29">
        <v>3.9E-2</v>
      </c>
      <c r="AX74" s="29">
        <f t="shared" si="77"/>
        <v>0.77999999999999992</v>
      </c>
      <c r="AY74" s="40">
        <v>4.2999999999999997E-2</v>
      </c>
      <c r="AZ74" s="29">
        <v>4.2999999999999997E-2</v>
      </c>
      <c r="BA74" s="29">
        <f t="shared" si="78"/>
        <v>0.85999999999999988</v>
      </c>
      <c r="BB74" s="40">
        <v>4.7E-2</v>
      </c>
      <c r="BC74" s="29">
        <v>4.7E-2</v>
      </c>
      <c r="BD74" s="29">
        <f t="shared" si="79"/>
        <v>0.94</v>
      </c>
      <c r="BE74" s="40">
        <v>0.05</v>
      </c>
      <c r="BF74" s="40">
        <v>0.05</v>
      </c>
      <c r="BG74" s="29">
        <f t="shared" si="80"/>
        <v>1</v>
      </c>
    </row>
    <row r="75" spans="1:59" ht="114.75" x14ac:dyDescent="0.25">
      <c r="A75" s="21" t="s">
        <v>43</v>
      </c>
      <c r="B75" s="21" t="s">
        <v>44</v>
      </c>
      <c r="C75" s="21">
        <v>7</v>
      </c>
      <c r="D75" s="22" t="s">
        <v>163</v>
      </c>
      <c r="E75" s="21">
        <v>43</v>
      </c>
      <c r="F75" s="22" t="s">
        <v>178</v>
      </c>
      <c r="G75" s="21" t="s">
        <v>179</v>
      </c>
      <c r="H75" s="22" t="s">
        <v>180</v>
      </c>
      <c r="I75" s="21">
        <v>379</v>
      </c>
      <c r="J75" s="22" t="s">
        <v>181</v>
      </c>
      <c r="K75" s="21">
        <v>411</v>
      </c>
      <c r="L75" s="24" t="s">
        <v>182</v>
      </c>
      <c r="M75" s="56" t="s">
        <v>183</v>
      </c>
      <c r="N75" s="25">
        <v>1012</v>
      </c>
      <c r="O75" s="25">
        <v>4</v>
      </c>
      <c r="P75" s="26" t="s">
        <v>187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0.33333333333333331</v>
      </c>
      <c r="AJ75" s="23">
        <v>0</v>
      </c>
      <c r="AK75" s="23">
        <v>1</v>
      </c>
      <c r="AL75" s="29">
        <f t="shared" si="73"/>
        <v>0.33333333333333331</v>
      </c>
      <c r="AM75" s="23">
        <v>0</v>
      </c>
      <c r="AN75" s="23">
        <v>2</v>
      </c>
      <c r="AO75" s="62">
        <f t="shared" si="74"/>
        <v>0.66666666666666663</v>
      </c>
      <c r="AP75" s="23">
        <v>0</v>
      </c>
      <c r="AQ75" s="23">
        <v>2</v>
      </c>
      <c r="AR75" s="29">
        <f t="shared" si="75"/>
        <v>0.66666666666666663</v>
      </c>
      <c r="AS75" s="23">
        <v>0</v>
      </c>
      <c r="AT75" s="23">
        <v>2</v>
      </c>
      <c r="AU75" s="29">
        <f t="shared" si="76"/>
        <v>0.66666666666666663</v>
      </c>
      <c r="AV75" s="23">
        <v>0</v>
      </c>
      <c r="AW75" s="23">
        <v>2</v>
      </c>
      <c r="AX75" s="29">
        <f t="shared" si="77"/>
        <v>0.66666666666666663</v>
      </c>
      <c r="AY75" s="23">
        <v>0</v>
      </c>
      <c r="AZ75" s="23">
        <v>3</v>
      </c>
      <c r="BA75" s="29">
        <f t="shared" si="78"/>
        <v>1</v>
      </c>
      <c r="BB75" s="23">
        <v>0</v>
      </c>
      <c r="BC75" s="23">
        <v>3</v>
      </c>
      <c r="BD75" s="29">
        <f t="shared" si="79"/>
        <v>1</v>
      </c>
      <c r="BE75" s="23">
        <v>3</v>
      </c>
      <c r="BF75" s="23">
        <v>3</v>
      </c>
      <c r="BG75" s="29">
        <f t="shared" si="80"/>
        <v>1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163</v>
      </c>
      <c r="E76" s="11">
        <v>43</v>
      </c>
      <c r="F76" s="11" t="s">
        <v>178</v>
      </c>
      <c r="G76" s="12" t="s">
        <v>179</v>
      </c>
      <c r="H76" s="11" t="s">
        <v>180</v>
      </c>
      <c r="I76" s="11">
        <v>379</v>
      </c>
      <c r="J76" s="11" t="s">
        <v>181</v>
      </c>
      <c r="K76" s="11">
        <v>411</v>
      </c>
      <c r="L76" s="13" t="s">
        <v>182</v>
      </c>
      <c r="M76" s="11"/>
      <c r="N76" s="12">
        <v>1012</v>
      </c>
      <c r="O76" s="12"/>
      <c r="P76" s="12"/>
      <c r="Q76" s="12" t="s">
        <v>64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0.66</v>
      </c>
      <c r="AU76" s="45">
        <f t="shared" si="81"/>
        <v>0.66</v>
      </c>
      <c r="AV76" s="58">
        <f t="shared" si="81"/>
        <v>0.745</v>
      </c>
      <c r="AW76" s="58">
        <f t="shared" si="81"/>
        <v>0.745</v>
      </c>
      <c r="AX76" s="45">
        <f t="shared" si="81"/>
        <v>0.745</v>
      </c>
      <c r="AY76" s="58">
        <f t="shared" si="81"/>
        <v>0.83</v>
      </c>
      <c r="AZ76" s="58">
        <f t="shared" si="81"/>
        <v>0.83</v>
      </c>
      <c r="BA76" s="45">
        <f t="shared" si="81"/>
        <v>0.83</v>
      </c>
      <c r="BB76" s="58">
        <f t="shared" si="81"/>
        <v>0.91500000000000004</v>
      </c>
      <c r="BC76" s="58">
        <f t="shared" si="81"/>
        <v>0.91500000000000004</v>
      </c>
      <c r="BD76" s="45">
        <f t="shared" si="81"/>
        <v>0.91500000000000004</v>
      </c>
      <c r="BE76" s="58">
        <f t="shared" si="81"/>
        <v>1</v>
      </c>
      <c r="BF76" s="58">
        <f t="shared" si="81"/>
        <v>1</v>
      </c>
      <c r="BG76" s="45">
        <f t="shared" si="81"/>
        <v>1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163</v>
      </c>
      <c r="E77" s="63">
        <v>44</v>
      </c>
      <c r="F77" s="64" t="s">
        <v>188</v>
      </c>
      <c r="G77" s="65" t="s">
        <v>189</v>
      </c>
      <c r="H77" s="64" t="s">
        <v>190</v>
      </c>
      <c r="I77" s="63">
        <v>380</v>
      </c>
      <c r="J77" s="64" t="s">
        <v>191</v>
      </c>
      <c r="K77" s="63">
        <v>452</v>
      </c>
      <c r="L77" s="66" t="s">
        <v>192</v>
      </c>
      <c r="M77" s="63" t="s">
        <v>193</v>
      </c>
      <c r="N77" s="3">
        <v>1007</v>
      </c>
      <c r="O77" s="3">
        <v>2</v>
      </c>
      <c r="P77" s="5" t="s">
        <v>191</v>
      </c>
      <c r="Q77" s="3" t="s">
        <v>64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>
        <v>0.65</v>
      </c>
      <c r="AU77" s="9">
        <f>+AT77/V77</f>
        <v>0.65</v>
      </c>
      <c r="AV77" s="55">
        <v>0.75</v>
      </c>
      <c r="AW77" s="9">
        <v>0.75</v>
      </c>
      <c r="AX77" s="9">
        <f>+AW77/V77</f>
        <v>0.75</v>
      </c>
      <c r="AY77" s="55">
        <v>0.85</v>
      </c>
      <c r="AZ77" s="9">
        <v>0.85</v>
      </c>
      <c r="BA77" s="9">
        <f>+AZ77/V77</f>
        <v>0.85</v>
      </c>
      <c r="BB77" s="55">
        <v>0.95</v>
      </c>
      <c r="BC77" s="9">
        <v>0.95</v>
      </c>
      <c r="BD77" s="9">
        <f>+BC77/V77</f>
        <v>0.95</v>
      </c>
      <c r="BE77" s="55">
        <v>1</v>
      </c>
      <c r="BF77" s="9">
        <v>1</v>
      </c>
      <c r="BG77" s="9">
        <f>+BF77/V77</f>
        <v>1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163</v>
      </c>
      <c r="E78" s="21">
        <v>44</v>
      </c>
      <c r="F78" s="22" t="s">
        <v>188</v>
      </c>
      <c r="G78" s="21" t="s">
        <v>189</v>
      </c>
      <c r="H78" s="22" t="s">
        <v>190</v>
      </c>
      <c r="I78" s="21">
        <v>380</v>
      </c>
      <c r="J78" s="22" t="s">
        <v>191</v>
      </c>
      <c r="K78" s="21">
        <v>452</v>
      </c>
      <c r="L78" s="24" t="s">
        <v>192</v>
      </c>
      <c r="M78" s="21" t="s">
        <v>193</v>
      </c>
      <c r="N78" s="25">
        <v>1007</v>
      </c>
      <c r="O78" s="25">
        <v>3</v>
      </c>
      <c r="P78" s="26" t="s">
        <v>194</v>
      </c>
      <c r="Q78" s="25" t="s">
        <v>64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>
        <v>0.64319999999999999</v>
      </c>
      <c r="AU78" s="29">
        <f>+AT78/V78</f>
        <v>0.64319999999999999</v>
      </c>
      <c r="AV78" s="40">
        <v>0.73180000000000001</v>
      </c>
      <c r="AW78" s="29">
        <v>0.73180000000000001</v>
      </c>
      <c r="AX78" s="29">
        <f>+AW78/V78</f>
        <v>0.73180000000000001</v>
      </c>
      <c r="AY78" s="40">
        <v>0.82030000000000003</v>
      </c>
      <c r="AZ78" s="29">
        <v>0.82030000000000003</v>
      </c>
      <c r="BA78" s="29">
        <f>+AZ78/V78</f>
        <v>0.82030000000000003</v>
      </c>
      <c r="BB78" s="40">
        <v>0.90890000000000004</v>
      </c>
      <c r="BC78" s="29">
        <v>0.90890000000000004</v>
      </c>
      <c r="BD78" s="29">
        <f>+BC78/V78</f>
        <v>0.90890000000000004</v>
      </c>
      <c r="BE78" s="40">
        <v>1</v>
      </c>
      <c r="BF78" s="29">
        <v>1</v>
      </c>
      <c r="BG78" s="29">
        <f>+BF78/V78</f>
        <v>1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163</v>
      </c>
      <c r="E79" s="21">
        <v>44</v>
      </c>
      <c r="F79" s="22" t="s">
        <v>188</v>
      </c>
      <c r="G79" s="21" t="s">
        <v>189</v>
      </c>
      <c r="H79" s="22" t="s">
        <v>190</v>
      </c>
      <c r="I79" s="21">
        <v>380</v>
      </c>
      <c r="J79" s="22" t="s">
        <v>191</v>
      </c>
      <c r="K79" s="21">
        <v>452</v>
      </c>
      <c r="L79" s="24" t="s">
        <v>192</v>
      </c>
      <c r="M79" s="21" t="s">
        <v>193</v>
      </c>
      <c r="N79" s="25">
        <v>1007</v>
      </c>
      <c r="O79" s="25">
        <v>4</v>
      </c>
      <c r="P79" s="26" t="s">
        <v>195</v>
      </c>
      <c r="Q79" s="25" t="s">
        <v>64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>
        <v>0.7</v>
      </c>
      <c r="AU79" s="29">
        <f>+AT79/V79</f>
        <v>0.7</v>
      </c>
      <c r="AV79" s="40">
        <v>0.8</v>
      </c>
      <c r="AW79" s="29">
        <v>0.8</v>
      </c>
      <c r="AX79" s="29">
        <f>+AW79/V79</f>
        <v>0.8</v>
      </c>
      <c r="AY79" s="40">
        <v>0.9</v>
      </c>
      <c r="AZ79" s="29">
        <v>0.9</v>
      </c>
      <c r="BA79" s="29">
        <f>+AZ79/V79</f>
        <v>0.9</v>
      </c>
      <c r="BB79" s="40">
        <v>0.95</v>
      </c>
      <c r="BC79" s="29">
        <v>0.95</v>
      </c>
      <c r="BD79" s="29">
        <f>+BC79/V79</f>
        <v>0.95</v>
      </c>
      <c r="BE79" s="40">
        <v>1</v>
      </c>
      <c r="BF79" s="29">
        <v>1</v>
      </c>
      <c r="BG79" s="29">
        <f>+BF79/V79</f>
        <v>1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163</v>
      </c>
      <c r="E80" s="11">
        <v>44</v>
      </c>
      <c r="F80" s="11" t="s">
        <v>188</v>
      </c>
      <c r="G80" s="12" t="s">
        <v>189</v>
      </c>
      <c r="H80" s="11" t="s">
        <v>190</v>
      </c>
      <c r="I80" s="11">
        <v>380</v>
      </c>
      <c r="J80" s="11" t="s">
        <v>191</v>
      </c>
      <c r="K80" s="11">
        <v>452</v>
      </c>
      <c r="L80" s="13" t="s">
        <v>192</v>
      </c>
      <c r="M80" s="11"/>
      <c r="N80" s="12">
        <v>1007</v>
      </c>
      <c r="O80" s="12"/>
      <c r="P80" s="12"/>
      <c r="Q80" s="12" t="s">
        <v>64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0.65</v>
      </c>
      <c r="AU80" s="45">
        <f t="shared" si="82"/>
        <v>0.65</v>
      </c>
      <c r="AV80" s="58">
        <f t="shared" si="82"/>
        <v>0.75</v>
      </c>
      <c r="AW80" s="58">
        <f t="shared" si="82"/>
        <v>0.75</v>
      </c>
      <c r="AX80" s="45">
        <f t="shared" si="82"/>
        <v>0.75</v>
      </c>
      <c r="AY80" s="58">
        <f t="shared" si="82"/>
        <v>0.85</v>
      </c>
      <c r="AZ80" s="58">
        <f t="shared" si="82"/>
        <v>0.85</v>
      </c>
      <c r="BA80" s="45">
        <f t="shared" si="82"/>
        <v>0.85</v>
      </c>
      <c r="BB80" s="58">
        <f t="shared" si="82"/>
        <v>0.95</v>
      </c>
      <c r="BC80" s="58">
        <f t="shared" si="82"/>
        <v>0.95</v>
      </c>
      <c r="BD80" s="45">
        <f t="shared" si="82"/>
        <v>0.95</v>
      </c>
      <c r="BE80" s="58">
        <f t="shared" si="82"/>
        <v>1</v>
      </c>
      <c r="BF80" s="58">
        <f t="shared" si="82"/>
        <v>1</v>
      </c>
      <c r="BG80" s="45">
        <f t="shared" si="82"/>
        <v>1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163</v>
      </c>
      <c r="E81" s="1">
        <v>45</v>
      </c>
      <c r="F81" s="2" t="s">
        <v>196</v>
      </c>
      <c r="G81" s="3" t="s">
        <v>197</v>
      </c>
      <c r="H81" s="2" t="s">
        <v>198</v>
      </c>
      <c r="I81" s="1">
        <v>381</v>
      </c>
      <c r="J81" s="2" t="s">
        <v>199</v>
      </c>
      <c r="K81" s="1">
        <v>493</v>
      </c>
      <c r="L81" s="4" t="s">
        <v>200</v>
      </c>
      <c r="M81" s="1">
        <v>0</v>
      </c>
      <c r="N81" s="3">
        <v>1018</v>
      </c>
      <c r="O81" s="3">
        <v>1</v>
      </c>
      <c r="P81" s="5" t="s">
        <v>201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>
        <v>0.19</v>
      </c>
      <c r="AU81" s="20">
        <f>+AT81/V81</f>
        <v>0.63333333333333341</v>
      </c>
      <c r="AV81" s="10">
        <v>0.21</v>
      </c>
      <c r="AW81" s="10">
        <v>0.21</v>
      </c>
      <c r="AX81" s="20">
        <f>+AW81/V81</f>
        <v>0.7</v>
      </c>
      <c r="AY81" s="10">
        <v>0.24</v>
      </c>
      <c r="AZ81" s="10">
        <v>0.24</v>
      </c>
      <c r="BA81" s="20">
        <f>+AZ81/V81</f>
        <v>0.8</v>
      </c>
      <c r="BB81" s="10">
        <v>0.27</v>
      </c>
      <c r="BC81" s="10">
        <v>0.27</v>
      </c>
      <c r="BD81" s="20">
        <f>+BC81/V81</f>
        <v>0.90000000000000013</v>
      </c>
      <c r="BE81" s="10">
        <v>0.3</v>
      </c>
      <c r="BF81" s="10">
        <v>0.3</v>
      </c>
      <c r="BG81" s="20">
        <f>+BF81/V81</f>
        <v>1</v>
      </c>
    </row>
    <row r="82" spans="1:59" ht="76.5" x14ac:dyDescent="0.25">
      <c r="A82" s="1" t="s">
        <v>43</v>
      </c>
      <c r="B82" s="1" t="s">
        <v>44</v>
      </c>
      <c r="C82" s="1">
        <v>7</v>
      </c>
      <c r="D82" s="2" t="s">
        <v>163</v>
      </c>
      <c r="E82" s="1">
        <v>45</v>
      </c>
      <c r="F82" s="2" t="s">
        <v>196</v>
      </c>
      <c r="G82" s="3" t="s">
        <v>197</v>
      </c>
      <c r="H82" s="2" t="s">
        <v>198</v>
      </c>
      <c r="I82" s="1">
        <v>381</v>
      </c>
      <c r="J82" s="2" t="s">
        <v>199</v>
      </c>
      <c r="K82" s="1">
        <v>493</v>
      </c>
      <c r="L82" s="4" t="s">
        <v>200</v>
      </c>
      <c r="M82" s="1">
        <v>0</v>
      </c>
      <c r="N82" s="3">
        <v>1018</v>
      </c>
      <c r="O82" s="3">
        <v>2</v>
      </c>
      <c r="P82" s="5" t="s">
        <v>202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>
        <v>0.17</v>
      </c>
      <c r="AU82" s="20">
        <f>+AT82/V82</f>
        <v>0.68</v>
      </c>
      <c r="AV82" s="10">
        <v>0.19</v>
      </c>
      <c r="AW82" s="10">
        <v>0.19</v>
      </c>
      <c r="AX82" s="20">
        <f>+AW82/V82</f>
        <v>0.76</v>
      </c>
      <c r="AY82" s="10">
        <v>0.21</v>
      </c>
      <c r="AZ82" s="10">
        <v>0.21</v>
      </c>
      <c r="BA82" s="20">
        <f>+AZ82/V82</f>
        <v>0.84</v>
      </c>
      <c r="BB82" s="10">
        <v>0.23</v>
      </c>
      <c r="BC82" s="10">
        <v>0.23</v>
      </c>
      <c r="BD82" s="20">
        <f>+BC82/V82</f>
        <v>0.92</v>
      </c>
      <c r="BE82" s="10">
        <v>0.25</v>
      </c>
      <c r="BF82" s="10">
        <v>0.25</v>
      </c>
      <c r="BG82" s="20">
        <f>+BF82/V82</f>
        <v>1</v>
      </c>
    </row>
    <row r="83" spans="1:59" ht="76.5" x14ac:dyDescent="0.25">
      <c r="A83" s="1" t="s">
        <v>43</v>
      </c>
      <c r="B83" s="1" t="s">
        <v>44</v>
      </c>
      <c r="C83" s="1">
        <v>7</v>
      </c>
      <c r="D83" s="2" t="s">
        <v>163</v>
      </c>
      <c r="E83" s="1">
        <v>45</v>
      </c>
      <c r="F83" s="2" t="s">
        <v>196</v>
      </c>
      <c r="G83" s="3" t="s">
        <v>197</v>
      </c>
      <c r="H83" s="2" t="s">
        <v>198</v>
      </c>
      <c r="I83" s="1">
        <v>381</v>
      </c>
      <c r="J83" s="2" t="s">
        <v>199</v>
      </c>
      <c r="K83" s="1">
        <v>493</v>
      </c>
      <c r="L83" s="4" t="s">
        <v>200</v>
      </c>
      <c r="M83" s="1">
        <v>0</v>
      </c>
      <c r="N83" s="3">
        <v>1018</v>
      </c>
      <c r="O83" s="3">
        <v>3</v>
      </c>
      <c r="P83" s="5" t="s">
        <v>203</v>
      </c>
      <c r="Q83" s="3" t="s">
        <v>204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>
        <v>0.14000000000000001</v>
      </c>
      <c r="AU83" s="20">
        <f>+AT83/V83</f>
        <v>0.70000000000000007</v>
      </c>
      <c r="AV83" s="10">
        <v>0.16</v>
      </c>
      <c r="AW83" s="10">
        <v>0.16</v>
      </c>
      <c r="AX83" s="20">
        <f>+AW83/V83</f>
        <v>0.79999999999999993</v>
      </c>
      <c r="AY83" s="10">
        <v>0.18</v>
      </c>
      <c r="AZ83" s="10">
        <v>0.18</v>
      </c>
      <c r="BA83" s="20">
        <f>+AZ83/V83</f>
        <v>0.89999999999999991</v>
      </c>
      <c r="BB83" s="10">
        <v>0.19</v>
      </c>
      <c r="BC83" s="10">
        <v>0.19</v>
      </c>
      <c r="BD83" s="20">
        <f>+BC83/V83</f>
        <v>0.95</v>
      </c>
      <c r="BE83" s="10">
        <v>0.2</v>
      </c>
      <c r="BF83" s="10">
        <v>0.2</v>
      </c>
      <c r="BG83" s="20">
        <f>+BF83/V83</f>
        <v>1</v>
      </c>
    </row>
    <row r="84" spans="1:59" ht="76.5" x14ac:dyDescent="0.25">
      <c r="A84" s="11" t="s">
        <v>43</v>
      </c>
      <c r="B84" s="11" t="s">
        <v>56</v>
      </c>
      <c r="C84" s="11">
        <v>7</v>
      </c>
      <c r="D84" s="11" t="s">
        <v>163</v>
      </c>
      <c r="E84" s="11">
        <v>45</v>
      </c>
      <c r="F84" s="11" t="s">
        <v>196</v>
      </c>
      <c r="G84" s="12" t="s">
        <v>197</v>
      </c>
      <c r="H84" s="11" t="s">
        <v>198</v>
      </c>
      <c r="I84" s="11">
        <v>381</v>
      </c>
      <c r="J84" s="11" t="s">
        <v>199</v>
      </c>
      <c r="K84" s="11">
        <v>493</v>
      </c>
      <c r="L84" s="13" t="s">
        <v>200</v>
      </c>
      <c r="M84" s="11"/>
      <c r="N84" s="12">
        <v>1018</v>
      </c>
      <c r="O84" s="12"/>
      <c r="P84" s="12"/>
      <c r="Q84" s="12" t="s">
        <v>75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2.5</v>
      </c>
      <c r="AU84" s="45">
        <f>+AT84/$V84</f>
        <v>0.90909090909090906</v>
      </c>
      <c r="AV84" s="14">
        <f>+$U$84+SUM(AV81:AV83)</f>
        <v>2.56</v>
      </c>
      <c r="AW84" s="14">
        <f>+$U$84+SUM(AW81:AW83)</f>
        <v>2.56</v>
      </c>
      <c r="AX84" s="45">
        <f>+AW84/$V84</f>
        <v>0.93090909090909091</v>
      </c>
      <c r="AY84" s="14">
        <f>+$U$84+SUM(AY81:AY83)</f>
        <v>2.63</v>
      </c>
      <c r="AZ84" s="14">
        <f>+$U$84+SUM(AZ81:AZ83)</f>
        <v>2.63</v>
      </c>
      <c r="BA84" s="45">
        <f>+AZ84/$V84</f>
        <v>0.9563636363636363</v>
      </c>
      <c r="BB84" s="14">
        <f>+$U$84+SUM(BB81:BB83)</f>
        <v>2.69</v>
      </c>
      <c r="BC84" s="14">
        <f>+$U$84+SUM(BC81:BC83)</f>
        <v>2.69</v>
      </c>
      <c r="BD84" s="45">
        <f>+BC84/$V84</f>
        <v>0.97818181818181815</v>
      </c>
      <c r="BE84" s="14">
        <f>+$U$84+SUM(BE81:BE83)</f>
        <v>2.75</v>
      </c>
      <c r="BF84" s="14">
        <f>+$U$84+SUM(BF81:BF83)</f>
        <v>2.75</v>
      </c>
      <c r="BG84" s="45">
        <f>+BF84/$V84</f>
        <v>1</v>
      </c>
    </row>
  </sheetData>
  <autoFilter ref="A1:BG84" xr:uid="{DCF1CD6D-09A3-436F-8D6C-FBDAE825E993}"/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2020-04-14T18:03:06Z</dcterms:modified>
</cp:coreProperties>
</file>